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52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<sst xmlns="http://schemas.openxmlformats.org/spreadsheetml/2006/main" count="85" uniqueCount="75">
  <si>
    <t>Regenintensität [mm/h]</t>
  </si>
  <si>
    <t>r</t>
  </si>
  <si>
    <t>Meteo</t>
  </si>
  <si>
    <t>Leiterbündel</t>
  </si>
  <si>
    <t>Anzahl Teilleiter des Bündels</t>
  </si>
  <si>
    <t>n</t>
  </si>
  <si>
    <t>Teilleiterdurchmesser [cm]</t>
  </si>
  <si>
    <t>d</t>
  </si>
  <si>
    <t>Bündeldurchmesser [cm]</t>
  </si>
  <si>
    <t>D</t>
  </si>
  <si>
    <t>E</t>
  </si>
  <si>
    <t>typische Werte</t>
  </si>
  <si>
    <t xml:space="preserve">3er Bündel, 380 kV </t>
  </si>
  <si>
    <t>Hilfsgrösse</t>
  </si>
  <si>
    <t>Kn</t>
  </si>
  <si>
    <t>Awc</t>
  </si>
  <si>
    <t>Dr</t>
  </si>
  <si>
    <t>Schalldruckpegel in 1 m Abstand</t>
  </si>
  <si>
    <t>Lp</t>
  </si>
  <si>
    <t>Mastsystem</t>
  </si>
  <si>
    <t>Bündel 1: x-Koordinate [m]</t>
  </si>
  <si>
    <t>Bündel 1: z-Koordinate [m]</t>
  </si>
  <si>
    <t>x</t>
  </si>
  <si>
    <t>x1</t>
  </si>
  <si>
    <t>z1</t>
  </si>
  <si>
    <t>Bündel 2: x-Koordinate [m]</t>
  </si>
  <si>
    <t>Bündel 2: z-Koordinate [m]</t>
  </si>
  <si>
    <t>Bündel 3: x-Koordinate [m]</t>
  </si>
  <si>
    <t>Bündel 3: z-Koordinate [m]</t>
  </si>
  <si>
    <t>x2</t>
  </si>
  <si>
    <t>z2</t>
  </si>
  <si>
    <t>x3</t>
  </si>
  <si>
    <t>z3</t>
  </si>
  <si>
    <t>Bündel 4: x-Koordinate [m]</t>
  </si>
  <si>
    <t>Bündel 4: z-Koordinate [m]</t>
  </si>
  <si>
    <t>x4</t>
  </si>
  <si>
    <t>z4</t>
  </si>
  <si>
    <t>Bündel 5: x-Koordinate [m]</t>
  </si>
  <si>
    <t>Bündel 5: z-Koordinate [m]</t>
  </si>
  <si>
    <t>Bündel 6: x-Koordinate [m]</t>
  </si>
  <si>
    <t>Bündel 6: z-Koordinate [m]</t>
  </si>
  <si>
    <t>x5</t>
  </si>
  <si>
    <t>z5</t>
  </si>
  <si>
    <t>x6</t>
  </si>
  <si>
    <t>z6</t>
  </si>
  <si>
    <t>Abstände</t>
  </si>
  <si>
    <t>Immissionspegel</t>
  </si>
  <si>
    <t>Effektivwertquadrate</t>
  </si>
  <si>
    <t>Summe</t>
  </si>
  <si>
    <t>d1</t>
  </si>
  <si>
    <t>d2</t>
  </si>
  <si>
    <t>d3</t>
  </si>
  <si>
    <t>L1</t>
  </si>
  <si>
    <t>L2</t>
  </si>
  <si>
    <t>L3</t>
  </si>
  <si>
    <t>Detailrechnungen für Querprofil</t>
  </si>
  <si>
    <t>d4</t>
  </si>
  <si>
    <t>d5</t>
  </si>
  <si>
    <t>d6</t>
  </si>
  <si>
    <t>L4</t>
  </si>
  <si>
    <t>L5</t>
  </si>
  <si>
    <t>L6</t>
  </si>
  <si>
    <t xml:space="preserve">2er Bündel, 380 kV </t>
  </si>
  <si>
    <t>Hilfstabelle für Mastgeometrie</t>
  </si>
  <si>
    <t>Abschätzung von Koronalärmimmissionen gemäss EPRI Formelwerk</t>
  </si>
  <si>
    <t>Grundlage:</t>
  </si>
  <si>
    <t>Untersuchungsbericht Empa, Nr. 452'574</t>
  </si>
  <si>
    <t>Anleitung:</t>
  </si>
  <si>
    <t>gelb hinterlegte Felder anpassen</t>
  </si>
  <si>
    <t>el. Feldstärke [kVeff/cm]</t>
  </si>
  <si>
    <t>und das gefahrene Spannungsniveau zu bestimmen.</t>
  </si>
  <si>
    <t>Die berechneten Pegel reagieren sehr empfindlich auf die Eingangsgrösse E (Feldstärke). Ausgehend von 16 kV/cm führt eine Änderung von E um 1 % auf eine Pegeländerung von 0.6 dB. Da E</t>
  </si>
  <si>
    <t>linear von der Betriebsspannung abhängt, muss diese genau bekannt und dokumentiert sein. Es wird empfohlen, die Feldstärke mittels eines Simulationsprogramms für die jeweilige Leiterkonfiguration</t>
  </si>
  <si>
    <t>Bemerkung zur elektrischen Feldstärke:</t>
  </si>
  <si>
    <t>16… 18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</si>
</sst>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3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Immissionspegel auf der Höhe z = 4 m im offenen Fenster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"/>
          <c:w val="0.921"/>
          <c:h val="0.829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Sheet2!$U$5:$U$405</c:f>
              <c:numCache>
                <c:ptCount val="401"/>
                <c:pt idx="0">
                  <c:v>-100</c:v>
                </c:pt>
                <c:pt idx="1">
                  <c:v>-99.5</c:v>
                </c:pt>
                <c:pt idx="2">
                  <c:v>-99</c:v>
                </c:pt>
                <c:pt idx="3">
                  <c:v>-98.5</c:v>
                </c:pt>
                <c:pt idx="4">
                  <c:v>-98</c:v>
                </c:pt>
                <c:pt idx="5">
                  <c:v>-97.5</c:v>
                </c:pt>
                <c:pt idx="6">
                  <c:v>-97</c:v>
                </c:pt>
                <c:pt idx="7">
                  <c:v>-96.5</c:v>
                </c:pt>
                <c:pt idx="8">
                  <c:v>-96</c:v>
                </c:pt>
                <c:pt idx="9">
                  <c:v>-95.5</c:v>
                </c:pt>
                <c:pt idx="10">
                  <c:v>-95</c:v>
                </c:pt>
                <c:pt idx="11">
                  <c:v>-94.5</c:v>
                </c:pt>
                <c:pt idx="12">
                  <c:v>-94</c:v>
                </c:pt>
                <c:pt idx="13">
                  <c:v>-93.5</c:v>
                </c:pt>
                <c:pt idx="14">
                  <c:v>-93</c:v>
                </c:pt>
                <c:pt idx="15">
                  <c:v>-92.5</c:v>
                </c:pt>
                <c:pt idx="16">
                  <c:v>-92</c:v>
                </c:pt>
                <c:pt idx="17">
                  <c:v>-91.5</c:v>
                </c:pt>
                <c:pt idx="18">
                  <c:v>-91</c:v>
                </c:pt>
                <c:pt idx="19">
                  <c:v>-90.5</c:v>
                </c:pt>
                <c:pt idx="20">
                  <c:v>-90</c:v>
                </c:pt>
                <c:pt idx="21">
                  <c:v>-89.5</c:v>
                </c:pt>
                <c:pt idx="22">
                  <c:v>-89</c:v>
                </c:pt>
                <c:pt idx="23">
                  <c:v>-88.5</c:v>
                </c:pt>
                <c:pt idx="24">
                  <c:v>-88</c:v>
                </c:pt>
                <c:pt idx="25">
                  <c:v>-87.5</c:v>
                </c:pt>
                <c:pt idx="26">
                  <c:v>-87</c:v>
                </c:pt>
                <c:pt idx="27">
                  <c:v>-86.5</c:v>
                </c:pt>
                <c:pt idx="28">
                  <c:v>-86</c:v>
                </c:pt>
                <c:pt idx="29">
                  <c:v>-85.5</c:v>
                </c:pt>
                <c:pt idx="30">
                  <c:v>-85</c:v>
                </c:pt>
                <c:pt idx="31">
                  <c:v>-84.5</c:v>
                </c:pt>
                <c:pt idx="32">
                  <c:v>-84</c:v>
                </c:pt>
                <c:pt idx="33">
                  <c:v>-83.5</c:v>
                </c:pt>
                <c:pt idx="34">
                  <c:v>-83</c:v>
                </c:pt>
                <c:pt idx="35">
                  <c:v>-82.5</c:v>
                </c:pt>
                <c:pt idx="36">
                  <c:v>-82</c:v>
                </c:pt>
                <c:pt idx="37">
                  <c:v>-81.5</c:v>
                </c:pt>
                <c:pt idx="38">
                  <c:v>-81</c:v>
                </c:pt>
                <c:pt idx="39">
                  <c:v>-80.5</c:v>
                </c:pt>
                <c:pt idx="40">
                  <c:v>-80</c:v>
                </c:pt>
                <c:pt idx="41">
                  <c:v>-79.5</c:v>
                </c:pt>
                <c:pt idx="42">
                  <c:v>-79</c:v>
                </c:pt>
                <c:pt idx="43">
                  <c:v>-78.5</c:v>
                </c:pt>
                <c:pt idx="44">
                  <c:v>-78</c:v>
                </c:pt>
                <c:pt idx="45">
                  <c:v>-77.5</c:v>
                </c:pt>
                <c:pt idx="46">
                  <c:v>-77</c:v>
                </c:pt>
                <c:pt idx="47">
                  <c:v>-76.5</c:v>
                </c:pt>
                <c:pt idx="48">
                  <c:v>-76</c:v>
                </c:pt>
                <c:pt idx="49">
                  <c:v>-75.5</c:v>
                </c:pt>
                <c:pt idx="50">
                  <c:v>-75</c:v>
                </c:pt>
                <c:pt idx="51">
                  <c:v>-74.5</c:v>
                </c:pt>
                <c:pt idx="52">
                  <c:v>-74</c:v>
                </c:pt>
                <c:pt idx="53">
                  <c:v>-73.5</c:v>
                </c:pt>
                <c:pt idx="54">
                  <c:v>-73</c:v>
                </c:pt>
                <c:pt idx="55">
                  <c:v>-72.5</c:v>
                </c:pt>
                <c:pt idx="56">
                  <c:v>-72</c:v>
                </c:pt>
                <c:pt idx="57">
                  <c:v>-71.5</c:v>
                </c:pt>
                <c:pt idx="58">
                  <c:v>-71</c:v>
                </c:pt>
                <c:pt idx="59">
                  <c:v>-70.5</c:v>
                </c:pt>
                <c:pt idx="60">
                  <c:v>-70</c:v>
                </c:pt>
                <c:pt idx="61">
                  <c:v>-69.5</c:v>
                </c:pt>
                <c:pt idx="62">
                  <c:v>-69</c:v>
                </c:pt>
                <c:pt idx="63">
                  <c:v>-68.5</c:v>
                </c:pt>
                <c:pt idx="64">
                  <c:v>-68</c:v>
                </c:pt>
                <c:pt idx="65">
                  <c:v>-67.5</c:v>
                </c:pt>
                <c:pt idx="66">
                  <c:v>-67</c:v>
                </c:pt>
                <c:pt idx="67">
                  <c:v>-66.5</c:v>
                </c:pt>
                <c:pt idx="68">
                  <c:v>-66</c:v>
                </c:pt>
                <c:pt idx="69">
                  <c:v>-65.5</c:v>
                </c:pt>
                <c:pt idx="70">
                  <c:v>-65</c:v>
                </c:pt>
                <c:pt idx="71">
                  <c:v>-64.5</c:v>
                </c:pt>
                <c:pt idx="72">
                  <c:v>-64</c:v>
                </c:pt>
                <c:pt idx="73">
                  <c:v>-63.5</c:v>
                </c:pt>
                <c:pt idx="74">
                  <c:v>-63</c:v>
                </c:pt>
                <c:pt idx="75">
                  <c:v>-62.5</c:v>
                </c:pt>
                <c:pt idx="76">
                  <c:v>-62</c:v>
                </c:pt>
                <c:pt idx="77">
                  <c:v>-61.5</c:v>
                </c:pt>
                <c:pt idx="78">
                  <c:v>-61</c:v>
                </c:pt>
                <c:pt idx="79">
                  <c:v>-60.5</c:v>
                </c:pt>
                <c:pt idx="80">
                  <c:v>-60</c:v>
                </c:pt>
                <c:pt idx="81">
                  <c:v>-59.5</c:v>
                </c:pt>
                <c:pt idx="82">
                  <c:v>-59</c:v>
                </c:pt>
                <c:pt idx="83">
                  <c:v>-58.5</c:v>
                </c:pt>
                <c:pt idx="84">
                  <c:v>-58</c:v>
                </c:pt>
                <c:pt idx="85">
                  <c:v>-57.5</c:v>
                </c:pt>
                <c:pt idx="86">
                  <c:v>-57</c:v>
                </c:pt>
                <c:pt idx="87">
                  <c:v>-56.5</c:v>
                </c:pt>
                <c:pt idx="88">
                  <c:v>-56</c:v>
                </c:pt>
                <c:pt idx="89">
                  <c:v>-55.5</c:v>
                </c:pt>
                <c:pt idx="90">
                  <c:v>-55</c:v>
                </c:pt>
                <c:pt idx="91">
                  <c:v>-54.5</c:v>
                </c:pt>
                <c:pt idx="92">
                  <c:v>-54</c:v>
                </c:pt>
                <c:pt idx="93">
                  <c:v>-53.5</c:v>
                </c:pt>
                <c:pt idx="94">
                  <c:v>-53</c:v>
                </c:pt>
                <c:pt idx="95">
                  <c:v>-52.5</c:v>
                </c:pt>
                <c:pt idx="96">
                  <c:v>-52</c:v>
                </c:pt>
                <c:pt idx="97">
                  <c:v>-51.5</c:v>
                </c:pt>
                <c:pt idx="98">
                  <c:v>-51</c:v>
                </c:pt>
                <c:pt idx="99">
                  <c:v>-50.5</c:v>
                </c:pt>
                <c:pt idx="100">
                  <c:v>-50</c:v>
                </c:pt>
                <c:pt idx="101">
                  <c:v>-49.5</c:v>
                </c:pt>
                <c:pt idx="102">
                  <c:v>-49</c:v>
                </c:pt>
                <c:pt idx="103">
                  <c:v>-48.5</c:v>
                </c:pt>
                <c:pt idx="104">
                  <c:v>-48</c:v>
                </c:pt>
                <c:pt idx="105">
                  <c:v>-47.5</c:v>
                </c:pt>
                <c:pt idx="106">
                  <c:v>-47</c:v>
                </c:pt>
                <c:pt idx="107">
                  <c:v>-46.5</c:v>
                </c:pt>
                <c:pt idx="108">
                  <c:v>-46</c:v>
                </c:pt>
                <c:pt idx="109">
                  <c:v>-45.5</c:v>
                </c:pt>
                <c:pt idx="110">
                  <c:v>-45</c:v>
                </c:pt>
                <c:pt idx="111">
                  <c:v>-44.5</c:v>
                </c:pt>
                <c:pt idx="112">
                  <c:v>-44</c:v>
                </c:pt>
                <c:pt idx="113">
                  <c:v>-43.5</c:v>
                </c:pt>
                <c:pt idx="114">
                  <c:v>-43</c:v>
                </c:pt>
                <c:pt idx="115">
                  <c:v>-42.5</c:v>
                </c:pt>
                <c:pt idx="116">
                  <c:v>-42</c:v>
                </c:pt>
                <c:pt idx="117">
                  <c:v>-41.5</c:v>
                </c:pt>
                <c:pt idx="118">
                  <c:v>-41</c:v>
                </c:pt>
                <c:pt idx="119">
                  <c:v>-40.5</c:v>
                </c:pt>
                <c:pt idx="120">
                  <c:v>-40</c:v>
                </c:pt>
                <c:pt idx="121">
                  <c:v>-39.5</c:v>
                </c:pt>
                <c:pt idx="122">
                  <c:v>-39</c:v>
                </c:pt>
                <c:pt idx="123">
                  <c:v>-38.5</c:v>
                </c:pt>
                <c:pt idx="124">
                  <c:v>-38</c:v>
                </c:pt>
                <c:pt idx="125">
                  <c:v>-37.5</c:v>
                </c:pt>
                <c:pt idx="126">
                  <c:v>-37</c:v>
                </c:pt>
                <c:pt idx="127">
                  <c:v>-36.5</c:v>
                </c:pt>
                <c:pt idx="128">
                  <c:v>-36</c:v>
                </c:pt>
                <c:pt idx="129">
                  <c:v>-35.5</c:v>
                </c:pt>
                <c:pt idx="130">
                  <c:v>-35</c:v>
                </c:pt>
                <c:pt idx="131">
                  <c:v>-34.5</c:v>
                </c:pt>
                <c:pt idx="132">
                  <c:v>-34</c:v>
                </c:pt>
                <c:pt idx="133">
                  <c:v>-33.5</c:v>
                </c:pt>
                <c:pt idx="134">
                  <c:v>-33</c:v>
                </c:pt>
                <c:pt idx="135">
                  <c:v>-32.5</c:v>
                </c:pt>
                <c:pt idx="136">
                  <c:v>-32</c:v>
                </c:pt>
                <c:pt idx="137">
                  <c:v>-31.5</c:v>
                </c:pt>
                <c:pt idx="138">
                  <c:v>-31</c:v>
                </c:pt>
                <c:pt idx="139">
                  <c:v>-30.5</c:v>
                </c:pt>
                <c:pt idx="140">
                  <c:v>-30</c:v>
                </c:pt>
                <c:pt idx="141">
                  <c:v>-29.5</c:v>
                </c:pt>
                <c:pt idx="142">
                  <c:v>-29</c:v>
                </c:pt>
                <c:pt idx="143">
                  <c:v>-28.5</c:v>
                </c:pt>
                <c:pt idx="144">
                  <c:v>-28</c:v>
                </c:pt>
                <c:pt idx="145">
                  <c:v>-27.5</c:v>
                </c:pt>
                <c:pt idx="146">
                  <c:v>-27</c:v>
                </c:pt>
                <c:pt idx="147">
                  <c:v>-26.5</c:v>
                </c:pt>
                <c:pt idx="148">
                  <c:v>-26</c:v>
                </c:pt>
                <c:pt idx="149">
                  <c:v>-25.5</c:v>
                </c:pt>
                <c:pt idx="150">
                  <c:v>-25</c:v>
                </c:pt>
                <c:pt idx="151">
                  <c:v>-24.5</c:v>
                </c:pt>
                <c:pt idx="152">
                  <c:v>-24</c:v>
                </c:pt>
                <c:pt idx="153">
                  <c:v>-23.5</c:v>
                </c:pt>
                <c:pt idx="154">
                  <c:v>-23</c:v>
                </c:pt>
                <c:pt idx="155">
                  <c:v>-22.5</c:v>
                </c:pt>
                <c:pt idx="156">
                  <c:v>-22</c:v>
                </c:pt>
                <c:pt idx="157">
                  <c:v>-21.5</c:v>
                </c:pt>
                <c:pt idx="158">
                  <c:v>-21</c:v>
                </c:pt>
                <c:pt idx="159">
                  <c:v>-20.5</c:v>
                </c:pt>
                <c:pt idx="160">
                  <c:v>-20</c:v>
                </c:pt>
                <c:pt idx="161">
                  <c:v>-19.5</c:v>
                </c:pt>
                <c:pt idx="162">
                  <c:v>-19</c:v>
                </c:pt>
                <c:pt idx="163">
                  <c:v>-18.5</c:v>
                </c:pt>
                <c:pt idx="164">
                  <c:v>-18</c:v>
                </c:pt>
                <c:pt idx="165">
                  <c:v>-17.5</c:v>
                </c:pt>
                <c:pt idx="166">
                  <c:v>-17</c:v>
                </c:pt>
                <c:pt idx="167">
                  <c:v>-16.5</c:v>
                </c:pt>
                <c:pt idx="168">
                  <c:v>-16</c:v>
                </c:pt>
                <c:pt idx="169">
                  <c:v>-15.5</c:v>
                </c:pt>
                <c:pt idx="170">
                  <c:v>-15</c:v>
                </c:pt>
                <c:pt idx="171">
                  <c:v>-14.5</c:v>
                </c:pt>
                <c:pt idx="172">
                  <c:v>-14</c:v>
                </c:pt>
                <c:pt idx="173">
                  <c:v>-13.5</c:v>
                </c:pt>
                <c:pt idx="174">
                  <c:v>-13</c:v>
                </c:pt>
                <c:pt idx="175">
                  <c:v>-12.5</c:v>
                </c:pt>
                <c:pt idx="176">
                  <c:v>-12</c:v>
                </c:pt>
                <c:pt idx="177">
                  <c:v>-11.5</c:v>
                </c:pt>
                <c:pt idx="178">
                  <c:v>-11</c:v>
                </c:pt>
                <c:pt idx="179">
                  <c:v>-10.5</c:v>
                </c:pt>
                <c:pt idx="180">
                  <c:v>-10</c:v>
                </c:pt>
                <c:pt idx="181">
                  <c:v>-9.5</c:v>
                </c:pt>
                <c:pt idx="182">
                  <c:v>-9</c:v>
                </c:pt>
                <c:pt idx="183">
                  <c:v>-8.5</c:v>
                </c:pt>
                <c:pt idx="184">
                  <c:v>-8</c:v>
                </c:pt>
                <c:pt idx="185">
                  <c:v>-7.5</c:v>
                </c:pt>
                <c:pt idx="186">
                  <c:v>-7</c:v>
                </c:pt>
                <c:pt idx="187">
                  <c:v>-6.5</c:v>
                </c:pt>
                <c:pt idx="188">
                  <c:v>-6</c:v>
                </c:pt>
                <c:pt idx="189">
                  <c:v>-5.5</c:v>
                </c:pt>
                <c:pt idx="190">
                  <c:v>-5</c:v>
                </c:pt>
                <c:pt idx="191">
                  <c:v>-4.5</c:v>
                </c:pt>
                <c:pt idx="192">
                  <c:v>-4</c:v>
                </c:pt>
                <c:pt idx="193">
                  <c:v>-3.5</c:v>
                </c:pt>
                <c:pt idx="194">
                  <c:v>-3</c:v>
                </c:pt>
                <c:pt idx="195">
                  <c:v>-2.5</c:v>
                </c:pt>
                <c:pt idx="196">
                  <c:v>-2</c:v>
                </c:pt>
                <c:pt idx="197">
                  <c:v>-1.5</c:v>
                </c:pt>
                <c:pt idx="198">
                  <c:v>-1</c:v>
                </c:pt>
                <c:pt idx="199">
                  <c:v>-0.5</c:v>
                </c:pt>
                <c:pt idx="200">
                  <c:v>0</c:v>
                </c:pt>
                <c:pt idx="201">
                  <c:v>0.5</c:v>
                </c:pt>
                <c:pt idx="202">
                  <c:v>1</c:v>
                </c:pt>
                <c:pt idx="203">
                  <c:v>1.5</c:v>
                </c:pt>
                <c:pt idx="204">
                  <c:v>2</c:v>
                </c:pt>
                <c:pt idx="205">
                  <c:v>2.5</c:v>
                </c:pt>
                <c:pt idx="206">
                  <c:v>3</c:v>
                </c:pt>
                <c:pt idx="207">
                  <c:v>3.5</c:v>
                </c:pt>
                <c:pt idx="208">
                  <c:v>4</c:v>
                </c:pt>
                <c:pt idx="209">
                  <c:v>4.5</c:v>
                </c:pt>
                <c:pt idx="210">
                  <c:v>5</c:v>
                </c:pt>
                <c:pt idx="211">
                  <c:v>5.5</c:v>
                </c:pt>
                <c:pt idx="212">
                  <c:v>6</c:v>
                </c:pt>
                <c:pt idx="213">
                  <c:v>6.5</c:v>
                </c:pt>
                <c:pt idx="214">
                  <c:v>7</c:v>
                </c:pt>
                <c:pt idx="215">
                  <c:v>7.5</c:v>
                </c:pt>
                <c:pt idx="216">
                  <c:v>8</c:v>
                </c:pt>
                <c:pt idx="217">
                  <c:v>8.5</c:v>
                </c:pt>
                <c:pt idx="218">
                  <c:v>9</c:v>
                </c:pt>
                <c:pt idx="219">
                  <c:v>9.5</c:v>
                </c:pt>
                <c:pt idx="220">
                  <c:v>10</c:v>
                </c:pt>
                <c:pt idx="221">
                  <c:v>10.5</c:v>
                </c:pt>
                <c:pt idx="222">
                  <c:v>11</c:v>
                </c:pt>
                <c:pt idx="223">
                  <c:v>11.5</c:v>
                </c:pt>
                <c:pt idx="224">
                  <c:v>12</c:v>
                </c:pt>
                <c:pt idx="225">
                  <c:v>12.5</c:v>
                </c:pt>
                <c:pt idx="226">
                  <c:v>13</c:v>
                </c:pt>
                <c:pt idx="227">
                  <c:v>13.5</c:v>
                </c:pt>
                <c:pt idx="228">
                  <c:v>14</c:v>
                </c:pt>
                <c:pt idx="229">
                  <c:v>14.5</c:v>
                </c:pt>
                <c:pt idx="230">
                  <c:v>15</c:v>
                </c:pt>
                <c:pt idx="231">
                  <c:v>15.5</c:v>
                </c:pt>
                <c:pt idx="232">
                  <c:v>16</c:v>
                </c:pt>
                <c:pt idx="233">
                  <c:v>16.5</c:v>
                </c:pt>
                <c:pt idx="234">
                  <c:v>17</c:v>
                </c:pt>
                <c:pt idx="235">
                  <c:v>17.5</c:v>
                </c:pt>
                <c:pt idx="236">
                  <c:v>18</c:v>
                </c:pt>
                <c:pt idx="237">
                  <c:v>18.5</c:v>
                </c:pt>
                <c:pt idx="238">
                  <c:v>19</c:v>
                </c:pt>
                <c:pt idx="239">
                  <c:v>19.5</c:v>
                </c:pt>
                <c:pt idx="240">
                  <c:v>20</c:v>
                </c:pt>
                <c:pt idx="241">
                  <c:v>20.5</c:v>
                </c:pt>
                <c:pt idx="242">
                  <c:v>21</c:v>
                </c:pt>
                <c:pt idx="243">
                  <c:v>21.5</c:v>
                </c:pt>
                <c:pt idx="244">
                  <c:v>22</c:v>
                </c:pt>
                <c:pt idx="245">
                  <c:v>22.5</c:v>
                </c:pt>
                <c:pt idx="246">
                  <c:v>23</c:v>
                </c:pt>
                <c:pt idx="247">
                  <c:v>23.5</c:v>
                </c:pt>
                <c:pt idx="248">
                  <c:v>24</c:v>
                </c:pt>
                <c:pt idx="249">
                  <c:v>24.5</c:v>
                </c:pt>
                <c:pt idx="250">
                  <c:v>25</c:v>
                </c:pt>
                <c:pt idx="251">
                  <c:v>25.5</c:v>
                </c:pt>
                <c:pt idx="252">
                  <c:v>26</c:v>
                </c:pt>
                <c:pt idx="253">
                  <c:v>26.5</c:v>
                </c:pt>
                <c:pt idx="254">
                  <c:v>27</c:v>
                </c:pt>
                <c:pt idx="255">
                  <c:v>27.5</c:v>
                </c:pt>
                <c:pt idx="256">
                  <c:v>28</c:v>
                </c:pt>
                <c:pt idx="257">
                  <c:v>28.5</c:v>
                </c:pt>
                <c:pt idx="258">
                  <c:v>29</c:v>
                </c:pt>
                <c:pt idx="259">
                  <c:v>29.5</c:v>
                </c:pt>
                <c:pt idx="260">
                  <c:v>30</c:v>
                </c:pt>
                <c:pt idx="261">
                  <c:v>30.5</c:v>
                </c:pt>
                <c:pt idx="262">
                  <c:v>31</c:v>
                </c:pt>
                <c:pt idx="263">
                  <c:v>31.5</c:v>
                </c:pt>
                <c:pt idx="264">
                  <c:v>32</c:v>
                </c:pt>
                <c:pt idx="265">
                  <c:v>32.5</c:v>
                </c:pt>
                <c:pt idx="266">
                  <c:v>33</c:v>
                </c:pt>
                <c:pt idx="267">
                  <c:v>33.5</c:v>
                </c:pt>
                <c:pt idx="268">
                  <c:v>34</c:v>
                </c:pt>
                <c:pt idx="269">
                  <c:v>34.5</c:v>
                </c:pt>
                <c:pt idx="270">
                  <c:v>35</c:v>
                </c:pt>
                <c:pt idx="271">
                  <c:v>35.5</c:v>
                </c:pt>
                <c:pt idx="272">
                  <c:v>36</c:v>
                </c:pt>
                <c:pt idx="273">
                  <c:v>36.5</c:v>
                </c:pt>
                <c:pt idx="274">
                  <c:v>37</c:v>
                </c:pt>
                <c:pt idx="275">
                  <c:v>37.5</c:v>
                </c:pt>
                <c:pt idx="276">
                  <c:v>38</c:v>
                </c:pt>
                <c:pt idx="277">
                  <c:v>38.5</c:v>
                </c:pt>
                <c:pt idx="278">
                  <c:v>39</c:v>
                </c:pt>
                <c:pt idx="279">
                  <c:v>39.5</c:v>
                </c:pt>
                <c:pt idx="280">
                  <c:v>40</c:v>
                </c:pt>
                <c:pt idx="281">
                  <c:v>40.5</c:v>
                </c:pt>
                <c:pt idx="282">
                  <c:v>41</c:v>
                </c:pt>
                <c:pt idx="283">
                  <c:v>41.5</c:v>
                </c:pt>
                <c:pt idx="284">
                  <c:v>42</c:v>
                </c:pt>
                <c:pt idx="285">
                  <c:v>42.5</c:v>
                </c:pt>
                <c:pt idx="286">
                  <c:v>43</c:v>
                </c:pt>
                <c:pt idx="287">
                  <c:v>43.5</c:v>
                </c:pt>
                <c:pt idx="288">
                  <c:v>44</c:v>
                </c:pt>
                <c:pt idx="289">
                  <c:v>44.5</c:v>
                </c:pt>
                <c:pt idx="290">
                  <c:v>45</c:v>
                </c:pt>
                <c:pt idx="291">
                  <c:v>45.5</c:v>
                </c:pt>
                <c:pt idx="292">
                  <c:v>46</c:v>
                </c:pt>
                <c:pt idx="293">
                  <c:v>46.5</c:v>
                </c:pt>
                <c:pt idx="294">
                  <c:v>47</c:v>
                </c:pt>
                <c:pt idx="295">
                  <c:v>47.5</c:v>
                </c:pt>
                <c:pt idx="296">
                  <c:v>48</c:v>
                </c:pt>
                <c:pt idx="297">
                  <c:v>48.5</c:v>
                </c:pt>
                <c:pt idx="298">
                  <c:v>49</c:v>
                </c:pt>
                <c:pt idx="299">
                  <c:v>49.5</c:v>
                </c:pt>
                <c:pt idx="300">
                  <c:v>50</c:v>
                </c:pt>
                <c:pt idx="301">
                  <c:v>50.5</c:v>
                </c:pt>
                <c:pt idx="302">
                  <c:v>51</c:v>
                </c:pt>
                <c:pt idx="303">
                  <c:v>51.5</c:v>
                </c:pt>
                <c:pt idx="304">
                  <c:v>52</c:v>
                </c:pt>
                <c:pt idx="305">
                  <c:v>52.5</c:v>
                </c:pt>
                <c:pt idx="306">
                  <c:v>53</c:v>
                </c:pt>
                <c:pt idx="307">
                  <c:v>53.5</c:v>
                </c:pt>
                <c:pt idx="308">
                  <c:v>54</c:v>
                </c:pt>
                <c:pt idx="309">
                  <c:v>54.5</c:v>
                </c:pt>
                <c:pt idx="310">
                  <c:v>55</c:v>
                </c:pt>
                <c:pt idx="311">
                  <c:v>55.5</c:v>
                </c:pt>
                <c:pt idx="312">
                  <c:v>56</c:v>
                </c:pt>
                <c:pt idx="313">
                  <c:v>56.5</c:v>
                </c:pt>
                <c:pt idx="314">
                  <c:v>57</c:v>
                </c:pt>
                <c:pt idx="315">
                  <c:v>57.5</c:v>
                </c:pt>
                <c:pt idx="316">
                  <c:v>58</c:v>
                </c:pt>
                <c:pt idx="317">
                  <c:v>58.5</c:v>
                </c:pt>
                <c:pt idx="318">
                  <c:v>59</c:v>
                </c:pt>
                <c:pt idx="319">
                  <c:v>59.5</c:v>
                </c:pt>
                <c:pt idx="320">
                  <c:v>60</c:v>
                </c:pt>
                <c:pt idx="321">
                  <c:v>60.5</c:v>
                </c:pt>
                <c:pt idx="322">
                  <c:v>61</c:v>
                </c:pt>
                <c:pt idx="323">
                  <c:v>61.5</c:v>
                </c:pt>
                <c:pt idx="324">
                  <c:v>62</c:v>
                </c:pt>
                <c:pt idx="325">
                  <c:v>62.5</c:v>
                </c:pt>
                <c:pt idx="326">
                  <c:v>63</c:v>
                </c:pt>
                <c:pt idx="327">
                  <c:v>63.5</c:v>
                </c:pt>
                <c:pt idx="328">
                  <c:v>64</c:v>
                </c:pt>
                <c:pt idx="329">
                  <c:v>64.5</c:v>
                </c:pt>
                <c:pt idx="330">
                  <c:v>65</c:v>
                </c:pt>
                <c:pt idx="331">
                  <c:v>65.5</c:v>
                </c:pt>
                <c:pt idx="332">
                  <c:v>66</c:v>
                </c:pt>
                <c:pt idx="333">
                  <c:v>66.5</c:v>
                </c:pt>
                <c:pt idx="334">
                  <c:v>67</c:v>
                </c:pt>
                <c:pt idx="335">
                  <c:v>67.5</c:v>
                </c:pt>
                <c:pt idx="336">
                  <c:v>68</c:v>
                </c:pt>
                <c:pt idx="337">
                  <c:v>68.5</c:v>
                </c:pt>
                <c:pt idx="338">
                  <c:v>69</c:v>
                </c:pt>
                <c:pt idx="339">
                  <c:v>69.5</c:v>
                </c:pt>
                <c:pt idx="340">
                  <c:v>70</c:v>
                </c:pt>
                <c:pt idx="341">
                  <c:v>70.5</c:v>
                </c:pt>
                <c:pt idx="342">
                  <c:v>71</c:v>
                </c:pt>
                <c:pt idx="343">
                  <c:v>71.5</c:v>
                </c:pt>
                <c:pt idx="344">
                  <c:v>72</c:v>
                </c:pt>
                <c:pt idx="345">
                  <c:v>72.5</c:v>
                </c:pt>
                <c:pt idx="346">
                  <c:v>73</c:v>
                </c:pt>
                <c:pt idx="347">
                  <c:v>73.5</c:v>
                </c:pt>
                <c:pt idx="348">
                  <c:v>74</c:v>
                </c:pt>
                <c:pt idx="349">
                  <c:v>74.5</c:v>
                </c:pt>
                <c:pt idx="350">
                  <c:v>75</c:v>
                </c:pt>
                <c:pt idx="351">
                  <c:v>75.5</c:v>
                </c:pt>
                <c:pt idx="352">
                  <c:v>76</c:v>
                </c:pt>
                <c:pt idx="353">
                  <c:v>76.5</c:v>
                </c:pt>
                <c:pt idx="354">
                  <c:v>77</c:v>
                </c:pt>
                <c:pt idx="355">
                  <c:v>77.5</c:v>
                </c:pt>
                <c:pt idx="356">
                  <c:v>78</c:v>
                </c:pt>
                <c:pt idx="357">
                  <c:v>78.5</c:v>
                </c:pt>
                <c:pt idx="358">
                  <c:v>79</c:v>
                </c:pt>
                <c:pt idx="359">
                  <c:v>79.5</c:v>
                </c:pt>
                <c:pt idx="360">
                  <c:v>80</c:v>
                </c:pt>
                <c:pt idx="361">
                  <c:v>80.5</c:v>
                </c:pt>
                <c:pt idx="362">
                  <c:v>81</c:v>
                </c:pt>
                <c:pt idx="363">
                  <c:v>81.5</c:v>
                </c:pt>
                <c:pt idx="364">
                  <c:v>82</c:v>
                </c:pt>
                <c:pt idx="365">
                  <c:v>82.5</c:v>
                </c:pt>
                <c:pt idx="366">
                  <c:v>83</c:v>
                </c:pt>
                <c:pt idx="367">
                  <c:v>83.5</c:v>
                </c:pt>
                <c:pt idx="368">
                  <c:v>84</c:v>
                </c:pt>
                <c:pt idx="369">
                  <c:v>84.5</c:v>
                </c:pt>
                <c:pt idx="370">
                  <c:v>85</c:v>
                </c:pt>
                <c:pt idx="371">
                  <c:v>85.5</c:v>
                </c:pt>
                <c:pt idx="372">
                  <c:v>86</c:v>
                </c:pt>
                <c:pt idx="373">
                  <c:v>86.5</c:v>
                </c:pt>
                <c:pt idx="374">
                  <c:v>87</c:v>
                </c:pt>
                <c:pt idx="375">
                  <c:v>87.5</c:v>
                </c:pt>
                <c:pt idx="376">
                  <c:v>88</c:v>
                </c:pt>
                <c:pt idx="377">
                  <c:v>88.5</c:v>
                </c:pt>
                <c:pt idx="378">
                  <c:v>89</c:v>
                </c:pt>
                <c:pt idx="379">
                  <c:v>89.5</c:v>
                </c:pt>
                <c:pt idx="380">
                  <c:v>90</c:v>
                </c:pt>
                <c:pt idx="381">
                  <c:v>90.5</c:v>
                </c:pt>
                <c:pt idx="382">
                  <c:v>91</c:v>
                </c:pt>
                <c:pt idx="383">
                  <c:v>91.5</c:v>
                </c:pt>
                <c:pt idx="384">
                  <c:v>92</c:v>
                </c:pt>
                <c:pt idx="385">
                  <c:v>92.5</c:v>
                </c:pt>
                <c:pt idx="386">
                  <c:v>93</c:v>
                </c:pt>
                <c:pt idx="387">
                  <c:v>93.5</c:v>
                </c:pt>
                <c:pt idx="388">
                  <c:v>94</c:v>
                </c:pt>
                <c:pt idx="389">
                  <c:v>94.5</c:v>
                </c:pt>
                <c:pt idx="390">
                  <c:v>95</c:v>
                </c:pt>
                <c:pt idx="391">
                  <c:v>95.5</c:v>
                </c:pt>
                <c:pt idx="392">
                  <c:v>96</c:v>
                </c:pt>
                <c:pt idx="393">
                  <c:v>96.5</c:v>
                </c:pt>
                <c:pt idx="394">
                  <c:v>97</c:v>
                </c:pt>
                <c:pt idx="395">
                  <c:v>97.5</c:v>
                </c:pt>
                <c:pt idx="396">
                  <c:v>98</c:v>
                </c:pt>
                <c:pt idx="397">
                  <c:v>98.5</c:v>
                </c:pt>
                <c:pt idx="398">
                  <c:v>99</c:v>
                </c:pt>
                <c:pt idx="399">
                  <c:v>99.5</c:v>
                </c:pt>
                <c:pt idx="400">
                  <c:v>100</c:v>
                </c:pt>
              </c:numCache>
            </c:numRef>
          </c:xVal>
          <c:yVal>
            <c:numRef>
              <c:f>Sheet2!$V$5:$V$405</c:f>
              <c:numCache>
                <c:ptCount val="401"/>
                <c:pt idx="0">
                  <c:v>49.29184095096526</c:v>
                </c:pt>
                <c:pt idx="1">
                  <c:v>49.32283803368601</c:v>
                </c:pt>
                <c:pt idx="2">
                  <c:v>49.35393397187094</c:v>
                </c:pt>
                <c:pt idx="3">
                  <c:v>49.38512966786937</c:v>
                </c:pt>
                <c:pt idx="4">
                  <c:v>49.416426035910064</c:v>
                </c:pt>
                <c:pt idx="5">
                  <c:v>49.44782400229875</c:v>
                </c:pt>
                <c:pt idx="6">
                  <c:v>49.479324505619445</c:v>
                </c:pt>
                <c:pt idx="7">
                  <c:v>49.510928496939556</c:v>
                </c:pt>
                <c:pt idx="8">
                  <c:v>49.54263694001905</c:v>
                </c:pt>
                <c:pt idx="9">
                  <c:v>49.57445081152348</c:v>
                </c:pt>
                <c:pt idx="10">
                  <c:v>49.60637110124114</c:v>
                </c:pt>
                <c:pt idx="11">
                  <c:v>49.63839881230439</c:v>
                </c:pt>
                <c:pt idx="12">
                  <c:v>49.6705349614152</c:v>
                </c:pt>
                <c:pt idx="13">
                  <c:v>49.70278057907504</c:v>
                </c:pt>
                <c:pt idx="14">
                  <c:v>49.73513670981909</c:v>
                </c:pt>
                <c:pt idx="15">
                  <c:v>49.767604412454986</c:v>
                </c:pt>
                <c:pt idx="16">
                  <c:v>49.80018476030613</c:v>
                </c:pt>
                <c:pt idx="17">
                  <c:v>49.8328788414596</c:v>
                </c:pt>
                <c:pt idx="18">
                  <c:v>49.86568775901881</c:v>
                </c:pt>
                <c:pt idx="19">
                  <c:v>49.89861263136098</c:v>
                </c:pt>
                <c:pt idx="20">
                  <c:v>49.93165459239953</c:v>
                </c:pt>
                <c:pt idx="21">
                  <c:v>49.96481479185137</c:v>
                </c:pt>
                <c:pt idx="22">
                  <c:v>49.9980943955093</c:v>
                </c:pt>
                <c:pt idx="23">
                  <c:v>50.03149458551966</c:v>
                </c:pt>
                <c:pt idx="24">
                  <c:v>50.06501656066502</c:v>
                </c:pt>
                <c:pt idx="25">
                  <c:v>50.09866153665235</c:v>
                </c:pt>
                <c:pt idx="26">
                  <c:v>50.13243074640653</c:v>
                </c:pt>
                <c:pt idx="27">
                  <c:v>50.166325440369334</c:v>
                </c:pt>
                <c:pt idx="28">
                  <c:v>50.200346886804056</c:v>
                </c:pt>
                <c:pt idx="29">
                  <c:v>50.23449637210574</c:v>
                </c:pt>
                <c:pt idx="30">
                  <c:v>50.26877520111714</c:v>
                </c:pt>
                <c:pt idx="31">
                  <c:v>50.30318469745053</c:v>
                </c:pt>
                <c:pt idx="32">
                  <c:v>50.337726203815436</c:v>
                </c:pt>
                <c:pt idx="33">
                  <c:v>50.37240108235222</c:v>
                </c:pt>
                <c:pt idx="34">
                  <c:v>50.40721071497187</c:v>
                </c:pt>
                <c:pt idx="35">
                  <c:v>50.442156503701796</c:v>
                </c:pt>
                <c:pt idx="36">
                  <c:v>50.47723987103788</c:v>
                </c:pt>
                <c:pt idx="37">
                  <c:v>50.51246226030272</c:v>
                </c:pt>
                <c:pt idx="38">
                  <c:v>50.54782513601021</c:v>
                </c:pt>
                <c:pt idx="39">
                  <c:v>50.5833299842365</c:v>
                </c:pt>
                <c:pt idx="40">
                  <c:v>50.61897831299736</c:v>
                </c:pt>
                <c:pt idx="41">
                  <c:v>50.65477165263202</c:v>
                </c:pt>
                <c:pt idx="42">
                  <c:v>50.69071155619347</c:v>
                </c:pt>
                <c:pt idx="43">
                  <c:v>50.72679959984536</c:v>
                </c:pt>
                <c:pt idx="44">
                  <c:v>50.76303738326536</c:v>
                </c:pt>
                <c:pt idx="45">
                  <c:v>50.799426530055236</c:v>
                </c:pt>
                <c:pt idx="46">
                  <c:v>50.835968688157365</c:v>
                </c:pt>
                <c:pt idx="47">
                  <c:v>50.87266553027784</c:v>
                </c:pt>
                <c:pt idx="48">
                  <c:v>50.90951875431623</c:v>
                </c:pt>
                <c:pt idx="49">
                  <c:v>50.94653008380176</c:v>
                </c:pt>
                <c:pt idx="50">
                  <c:v>50.983701268336006</c:v>
                </c:pt>
                <c:pt idx="51">
                  <c:v>51.02103408404202</c:v>
                </c:pt>
                <c:pt idx="52">
                  <c:v>51.058530334019764</c:v>
                </c:pt>
                <c:pt idx="53">
                  <c:v>51.09619184880784</c:v>
                </c:pt>
                <c:pt idx="54">
                  <c:v>51.134020486851334</c:v>
                </c:pt>
                <c:pt idx="55">
                  <c:v>51.17201813497559</c:v>
                </c:pt>
                <c:pt idx="56">
                  <c:v>51.21018670886598</c:v>
                </c:pt>
                <c:pt idx="57">
                  <c:v>51.24852815355311</c:v>
                </c:pt>
                <c:pt idx="58">
                  <c:v>51.2870444439036</c:v>
                </c:pt>
                <c:pt idx="59">
                  <c:v>51.325737585116</c:v>
                </c:pt>
                <c:pt idx="60">
                  <c:v>51.364609613221624</c:v>
                </c:pt>
                <c:pt idx="61">
                  <c:v>51.403662595589864</c:v>
                </c:pt>
                <c:pt idx="62">
                  <c:v>51.44289863143787</c:v>
                </c:pt>
                <c:pt idx="63">
                  <c:v>51.482319852343885</c:v>
                </c:pt>
                <c:pt idx="64">
                  <c:v>51.52192842276409</c:v>
                </c:pt>
                <c:pt idx="65">
                  <c:v>51.56172654055217</c:v>
                </c:pt>
                <c:pt idx="66">
                  <c:v>51.60171643748123</c:v>
                </c:pt>
                <c:pt idx="67">
                  <c:v>51.64190037976739</c:v>
                </c:pt>
                <c:pt idx="68">
                  <c:v>51.68228066859433</c:v>
                </c:pt>
                <c:pt idx="69">
                  <c:v>51.722859640638084</c:v>
                </c:pt>
                <c:pt idx="70">
                  <c:v>51.76363966859115</c:v>
                </c:pt>
                <c:pt idx="71">
                  <c:v>51.80462316168514</c:v>
                </c:pt>
                <c:pt idx="72">
                  <c:v>51.84581256621077</c:v>
                </c:pt>
                <c:pt idx="73">
                  <c:v>51.88721036603417</c:v>
                </c:pt>
                <c:pt idx="74">
                  <c:v>51.92881908310837</c:v>
                </c:pt>
                <c:pt idx="75">
                  <c:v>51.970641277978366</c:v>
                </c:pt>
                <c:pt idx="76">
                  <c:v>52.01267955027856</c:v>
                </c:pt>
                <c:pt idx="77">
                  <c:v>52.054936539220776</c:v>
                </c:pt>
                <c:pt idx="78">
                  <c:v>52.09741492407116</c:v>
                </c:pt>
                <c:pt idx="79">
                  <c:v>52.14011742461393</c:v>
                </c:pt>
                <c:pt idx="80">
                  <c:v>52.18304680160017</c:v>
                </c:pt>
                <c:pt idx="81">
                  <c:v>52.2262058571788</c:v>
                </c:pt>
                <c:pt idx="82">
                  <c:v>52.269597435307844</c:v>
                </c:pt>
                <c:pt idx="83">
                  <c:v>52.31322442214275</c:v>
                </c:pt>
                <c:pt idx="84">
                  <c:v>52.35708974639904</c:v>
                </c:pt>
                <c:pt idx="85">
                  <c:v>52.4011963796859</c:v>
                </c:pt>
                <c:pt idx="86">
                  <c:v>52.44554733680725</c:v>
                </c:pt>
                <c:pt idx="87">
                  <c:v>52.49014567602633</c:v>
                </c:pt>
                <c:pt idx="88">
                  <c:v>52.53499449928954</c:v>
                </c:pt>
                <c:pt idx="89">
                  <c:v>52.58009695240517</c:v>
                </c:pt>
                <c:pt idx="90">
                  <c:v>52.625456225171725</c:v>
                </c:pt>
                <c:pt idx="91">
                  <c:v>52.67107555145052</c:v>
                </c:pt>
                <c:pt idx="92">
                  <c:v>52.71695820917673</c:v>
                </c:pt>
                <c:pt idx="93">
                  <c:v>52.76310752030222</c:v>
                </c:pt>
                <c:pt idx="94">
                  <c:v>52.8095268506633</c:v>
                </c:pt>
                <c:pt idx="95">
                  <c:v>52.8562196097657</c:v>
                </c:pt>
                <c:pt idx="96">
                  <c:v>52.903189250478434</c:v>
                </c:pt>
                <c:pt idx="97">
                  <c:v>52.95043926862756</c:v>
                </c:pt>
                <c:pt idx="98">
                  <c:v>52.99797320247997</c:v>
                </c:pt>
                <c:pt idx="99">
                  <c:v>53.04579463210639</c:v>
                </c:pt>
                <c:pt idx="100">
                  <c:v>53.09390717861218</c:v>
                </c:pt>
                <c:pt idx="101">
                  <c:v>53.14231450322292</c:v>
                </c:pt>
                <c:pt idx="102">
                  <c:v>53.191020306211335</c:v>
                </c:pt>
                <c:pt idx="103">
                  <c:v>53.24002832565012</c:v>
                </c:pt>
                <c:pt idx="104">
                  <c:v>53.28934233597471</c:v>
                </c:pt>
                <c:pt idx="105">
                  <c:v>53.33896614633781</c:v>
                </c:pt>
                <c:pt idx="106">
                  <c:v>53.38890359873659</c:v>
                </c:pt>
                <c:pt idx="107">
                  <c:v>53.43915856589113</c:v>
                </c:pt>
                <c:pt idx="108">
                  <c:v>53.48973494885127</c:v>
                </c:pt>
                <c:pt idx="109">
                  <c:v>53.54063667430671</c:v>
                </c:pt>
                <c:pt idx="110">
                  <c:v>53.59186769157294</c:v>
                </c:pt>
                <c:pt idx="111">
                  <c:v>53.64343196922323</c:v>
                </c:pt>
                <c:pt idx="112">
                  <c:v>53.695333491334154</c:v>
                </c:pt>
                <c:pt idx="113">
                  <c:v>53.747576253309035</c:v>
                </c:pt>
                <c:pt idx="114">
                  <c:v>53.80016425724067</c:v>
                </c:pt>
                <c:pt idx="115">
                  <c:v>53.853101506770884</c:v>
                </c:pt>
                <c:pt idx="116">
                  <c:v>53.90639200140086</c:v>
                </c:pt>
                <c:pt idx="117">
                  <c:v>53.96003973020137</c:v>
                </c:pt>
                <c:pt idx="118">
                  <c:v>54.01404866486799</c:v>
                </c:pt>
                <c:pt idx="119">
                  <c:v>54.068422752060506</c:v>
                </c:pt>
                <c:pt idx="120">
                  <c:v>54.12316590496033</c:v>
                </c:pt>
                <c:pt idx="121">
                  <c:v>54.178281993973414</c:v>
                </c:pt>
                <c:pt idx="122">
                  <c:v>54.233774836498704</c:v>
                </c:pt>
                <c:pt idx="123">
                  <c:v>54.289648185674906</c:v>
                </c:pt>
                <c:pt idx="124">
                  <c:v>54.34590571800942</c:v>
                </c:pt>
                <c:pt idx="125">
                  <c:v>54.402551019783445</c:v>
                </c:pt>
                <c:pt idx="126">
                  <c:v>54.45958757211698</c:v>
                </c:pt>
                <c:pt idx="127">
                  <c:v>54.51701873456495</c:v>
                </c:pt>
                <c:pt idx="128">
                  <c:v>54.57484772710268</c:v>
                </c:pt>
                <c:pt idx="129">
                  <c:v>54.63307761034338</c:v>
                </c:pt>
                <c:pt idx="130">
                  <c:v>54.691711263813545</c:v>
                </c:pt>
                <c:pt idx="131">
                  <c:v>54.75075136209294</c:v>
                </c:pt>
                <c:pt idx="132">
                  <c:v>54.81020034860355</c:v>
                </c:pt>
                <c:pt idx="133">
                  <c:v>54.87006040680785</c:v>
                </c:pt>
                <c:pt idx="134">
                  <c:v>54.930333428547655</c:v>
                </c:pt>
                <c:pt idx="135">
                  <c:v>54.99102097922278</c:v>
                </c:pt>
                <c:pt idx="136">
                  <c:v>55.052124259471555</c:v>
                </c:pt>
                <c:pt idx="137">
                  <c:v>55.11364406297238</c:v>
                </c:pt>
                <c:pt idx="138">
                  <c:v>55.17558072993593</c:v>
                </c:pt>
                <c:pt idx="139">
                  <c:v>55.23793409580088</c:v>
                </c:pt>
                <c:pt idx="140">
                  <c:v>55.30070343457909</c:v>
                </c:pt>
                <c:pt idx="141">
                  <c:v>55.363887396220115</c:v>
                </c:pt>
                <c:pt idx="142">
                  <c:v>55.42748393727449</c:v>
                </c:pt>
                <c:pt idx="143">
                  <c:v>55.49149024403215</c:v>
                </c:pt>
                <c:pt idx="144">
                  <c:v>55.55590264719082</c:v>
                </c:pt>
                <c:pt idx="145">
                  <c:v>55.62071652696929</c:v>
                </c:pt>
                <c:pt idx="146">
                  <c:v>55.68592620741766</c:v>
                </c:pt>
                <c:pt idx="147">
                  <c:v>55.75152483848956</c:v>
                </c:pt>
                <c:pt idx="148">
                  <c:v>55.81750426422554</c:v>
                </c:pt>
                <c:pt idx="149">
                  <c:v>55.883854875151385</c:v>
                </c:pt>
                <c:pt idx="150">
                  <c:v>55.95056544271769</c:v>
                </c:pt>
                <c:pt idx="151">
                  <c:v>56.017622933296906</c:v>
                </c:pt>
                <c:pt idx="152">
                  <c:v>56.08501229891344</c:v>
                </c:pt>
                <c:pt idx="153">
                  <c:v>56.15271624151626</c:v>
                </c:pt>
                <c:pt idx="154">
                  <c:v>56.22071494722114</c:v>
                </c:pt>
                <c:pt idx="155">
                  <c:v>56.28898578656899</c:v>
                </c:pt>
                <c:pt idx="156">
                  <c:v>56.35750297649227</c:v>
                </c:pt>
                <c:pt idx="157">
                  <c:v>56.426237199395025</c:v>
                </c:pt>
                <c:pt idx="158">
                  <c:v>56.49515517458793</c:v>
                </c:pt>
                <c:pt idx="159">
                  <c:v>56.56421917735827</c:v>
                </c:pt>
                <c:pt idx="160">
                  <c:v>56.63338650130195</c:v>
                </c:pt>
                <c:pt idx="161">
                  <c:v>56.70260886034018</c:v>
                </c:pt>
                <c:pt idx="162">
                  <c:v>56.77183172826804</c:v>
                </c:pt>
                <c:pt idx="163">
                  <c:v>56.8409936159554</c:v>
                </c:pt>
                <c:pt idx="164">
                  <c:v>56.91002528970854</c:v>
                </c:pt>
                <c:pt idx="165">
                  <c:v>56.978848939103834</c:v>
                </c:pt>
                <c:pt idx="166">
                  <c:v>57.04737730914011</c:v>
                </c:pt>
                <c:pt idx="167">
                  <c:v>57.11551282013325</c:v>
                </c:pt>
                <c:pt idx="168">
                  <c:v>57.183146709628076</c:v>
                </c:pt>
                <c:pt idx="169">
                  <c:v>57.250158243820145</c:v>
                </c:pt>
                <c:pt idx="170">
                  <c:v>57.316414061385274</c:v>
                </c:pt>
                <c:pt idx="171">
                  <c:v>57.38176772962425</c:v>
                </c:pt>
                <c:pt idx="172">
                  <c:v>57.44605961028315</c:v>
                </c:pt>
                <c:pt idx="173">
                  <c:v>57.509117148404584</c:v>
                </c:pt>
                <c:pt idx="174">
                  <c:v>57.57075570933515</c:v>
                </c:pt>
                <c:pt idx="175">
                  <c:v>57.63078009292116</c:v>
                </c:pt>
                <c:pt idx="176">
                  <c:v>57.68898684564504</c:v>
                </c:pt>
                <c:pt idx="177">
                  <c:v>57.74516746645911</c:v>
                </c:pt>
                <c:pt idx="178">
                  <c:v>57.799112556465644</c:v>
                </c:pt>
                <c:pt idx="179">
                  <c:v>57.85061689429269</c:v>
                </c:pt>
                <c:pt idx="180">
                  <c:v>57.89948532915984</c:v>
                </c:pt>
                <c:pt idx="181">
                  <c:v>57.94553927786061</c:v>
                </c:pt>
                <c:pt idx="182">
                  <c:v>57.98862350108202</c:v>
                </c:pt>
                <c:pt idx="183">
                  <c:v>58.02861273433082</c:v>
                </c:pt>
                <c:pt idx="184">
                  <c:v>58.06541767783695</c:v>
                </c:pt>
                <c:pt idx="185">
                  <c:v>58.098989826167085</c:v>
                </c:pt>
                <c:pt idx="186">
                  <c:v>58.1293246548884</c:v>
                </c:pt>
                <c:pt idx="187">
                  <c:v>58.156462782163295</c:v>
                </c:pt>
                <c:pt idx="188">
                  <c:v>58.180488879437675</c:v>
                </c:pt>
                <c:pt idx="189">
                  <c:v>58.201528297623085</c:v>
                </c:pt>
                <c:pt idx="190">
                  <c:v>58.21974157552948</c:v>
                </c:pt>
                <c:pt idx="191">
                  <c:v>58.23531717591178</c:v>
                </c:pt>
                <c:pt idx="192">
                  <c:v>58.24846292616985</c:v>
                </c:pt>
                <c:pt idx="193">
                  <c:v>58.25939671039115</c:v>
                </c:pt>
                <c:pt idx="194">
                  <c:v>58.26833696450706</c:v>
                </c:pt>
                <c:pt idx="195">
                  <c:v>58.275493475994985</c:v>
                </c:pt>
                <c:pt idx="196">
                  <c:v>58.28105890106068</c:v>
                </c:pt>
                <c:pt idx="197">
                  <c:v>58.28520130612482</c:v>
                </c:pt>
                <c:pt idx="198">
                  <c:v>58.288057935918424</c:v>
                </c:pt>
                <c:pt idx="199">
                  <c:v>58.28973032210771</c:v>
                </c:pt>
                <c:pt idx="200">
                  <c:v>58.29028078237087</c:v>
                </c:pt>
                <c:pt idx="201">
                  <c:v>58.28973032210771</c:v>
                </c:pt>
                <c:pt idx="202">
                  <c:v>58.288057935918424</c:v>
                </c:pt>
                <c:pt idx="203">
                  <c:v>58.28520130612482</c:v>
                </c:pt>
                <c:pt idx="204">
                  <c:v>58.28105890106068</c:v>
                </c:pt>
                <c:pt idx="205">
                  <c:v>58.275493475994985</c:v>
                </c:pt>
                <c:pt idx="206">
                  <c:v>58.26833696450706</c:v>
                </c:pt>
                <c:pt idx="207">
                  <c:v>58.25939671039115</c:v>
                </c:pt>
                <c:pt idx="208">
                  <c:v>58.24846292616985</c:v>
                </c:pt>
                <c:pt idx="209">
                  <c:v>58.23531717591178</c:v>
                </c:pt>
                <c:pt idx="210">
                  <c:v>58.21974157552948</c:v>
                </c:pt>
                <c:pt idx="211">
                  <c:v>58.201528297623085</c:v>
                </c:pt>
                <c:pt idx="212">
                  <c:v>58.18048887943769</c:v>
                </c:pt>
                <c:pt idx="213">
                  <c:v>58.156462782163295</c:v>
                </c:pt>
                <c:pt idx="214">
                  <c:v>58.1293246548884</c:v>
                </c:pt>
                <c:pt idx="215">
                  <c:v>58.098989826167085</c:v>
                </c:pt>
                <c:pt idx="216">
                  <c:v>58.06541767783695</c:v>
                </c:pt>
                <c:pt idx="217">
                  <c:v>58.02861273433082</c:v>
                </c:pt>
                <c:pt idx="218">
                  <c:v>57.98862350108202</c:v>
                </c:pt>
                <c:pt idx="219">
                  <c:v>57.94553927786061</c:v>
                </c:pt>
                <c:pt idx="220">
                  <c:v>57.89948532915984</c:v>
                </c:pt>
                <c:pt idx="221">
                  <c:v>57.85061689429269</c:v>
                </c:pt>
                <c:pt idx="222">
                  <c:v>57.799112556465644</c:v>
                </c:pt>
                <c:pt idx="223">
                  <c:v>57.74516746645911</c:v>
                </c:pt>
                <c:pt idx="224">
                  <c:v>57.68898684564504</c:v>
                </c:pt>
                <c:pt idx="225">
                  <c:v>57.63078009292116</c:v>
                </c:pt>
                <c:pt idx="226">
                  <c:v>57.57075570933515</c:v>
                </c:pt>
                <c:pt idx="227">
                  <c:v>57.509117148404584</c:v>
                </c:pt>
                <c:pt idx="228">
                  <c:v>57.44605961028314</c:v>
                </c:pt>
                <c:pt idx="229">
                  <c:v>57.38176772962425</c:v>
                </c:pt>
                <c:pt idx="230">
                  <c:v>57.316414061385274</c:v>
                </c:pt>
                <c:pt idx="231">
                  <c:v>57.250158243820145</c:v>
                </c:pt>
                <c:pt idx="232">
                  <c:v>57.183146709628076</c:v>
                </c:pt>
                <c:pt idx="233">
                  <c:v>57.11551282013326</c:v>
                </c:pt>
                <c:pt idx="234">
                  <c:v>57.04737730914011</c:v>
                </c:pt>
                <c:pt idx="235">
                  <c:v>56.978848939103834</c:v>
                </c:pt>
                <c:pt idx="236">
                  <c:v>56.91002528970854</c:v>
                </c:pt>
                <c:pt idx="237">
                  <c:v>56.8409936159554</c:v>
                </c:pt>
                <c:pt idx="238">
                  <c:v>56.77183172826804</c:v>
                </c:pt>
                <c:pt idx="239">
                  <c:v>56.70260886034018</c:v>
                </c:pt>
                <c:pt idx="240">
                  <c:v>56.63338650130195</c:v>
                </c:pt>
                <c:pt idx="241">
                  <c:v>56.56421917735827</c:v>
                </c:pt>
                <c:pt idx="242">
                  <c:v>56.49515517458793</c:v>
                </c:pt>
                <c:pt idx="243">
                  <c:v>56.426237199395025</c:v>
                </c:pt>
                <c:pt idx="244">
                  <c:v>56.35750297649227</c:v>
                </c:pt>
                <c:pt idx="245">
                  <c:v>56.28898578656899</c:v>
                </c:pt>
                <c:pt idx="246">
                  <c:v>56.22071494722114</c:v>
                </c:pt>
                <c:pt idx="247">
                  <c:v>56.15271624151626</c:v>
                </c:pt>
                <c:pt idx="248">
                  <c:v>56.08501229891344</c:v>
                </c:pt>
                <c:pt idx="249">
                  <c:v>56.017622933296906</c:v>
                </c:pt>
                <c:pt idx="250">
                  <c:v>55.95056544271769</c:v>
                </c:pt>
                <c:pt idx="251">
                  <c:v>55.883854875151385</c:v>
                </c:pt>
                <c:pt idx="252">
                  <c:v>55.81750426422554</c:v>
                </c:pt>
                <c:pt idx="253">
                  <c:v>55.75152483848956</c:v>
                </c:pt>
                <c:pt idx="254">
                  <c:v>55.68592620741766</c:v>
                </c:pt>
                <c:pt idx="255">
                  <c:v>55.62071652696929</c:v>
                </c:pt>
                <c:pt idx="256">
                  <c:v>55.55590264719082</c:v>
                </c:pt>
                <c:pt idx="257">
                  <c:v>55.49149024403215</c:v>
                </c:pt>
                <c:pt idx="258">
                  <c:v>55.42748393727449</c:v>
                </c:pt>
                <c:pt idx="259">
                  <c:v>55.363887396220115</c:v>
                </c:pt>
                <c:pt idx="260">
                  <c:v>55.30070343457909</c:v>
                </c:pt>
                <c:pt idx="261">
                  <c:v>55.23793409580088</c:v>
                </c:pt>
                <c:pt idx="262">
                  <c:v>55.17558072993593</c:v>
                </c:pt>
                <c:pt idx="263">
                  <c:v>55.113644062972384</c:v>
                </c:pt>
                <c:pt idx="264">
                  <c:v>55.052124259471555</c:v>
                </c:pt>
                <c:pt idx="265">
                  <c:v>54.99102097922278</c:v>
                </c:pt>
                <c:pt idx="266">
                  <c:v>54.930333428547655</c:v>
                </c:pt>
                <c:pt idx="267">
                  <c:v>54.87006040680785</c:v>
                </c:pt>
                <c:pt idx="268">
                  <c:v>54.81020034860355</c:v>
                </c:pt>
                <c:pt idx="269">
                  <c:v>54.75075136209294</c:v>
                </c:pt>
                <c:pt idx="270">
                  <c:v>54.691711263813545</c:v>
                </c:pt>
                <c:pt idx="271">
                  <c:v>54.63307761034338</c:v>
                </c:pt>
                <c:pt idx="272">
                  <c:v>54.57484772710268</c:v>
                </c:pt>
                <c:pt idx="273">
                  <c:v>54.51701873456495</c:v>
                </c:pt>
                <c:pt idx="274">
                  <c:v>54.45958757211698</c:v>
                </c:pt>
                <c:pt idx="275">
                  <c:v>54.402551019783445</c:v>
                </c:pt>
                <c:pt idx="276">
                  <c:v>54.34590571800942</c:v>
                </c:pt>
                <c:pt idx="277">
                  <c:v>54.289648185674906</c:v>
                </c:pt>
                <c:pt idx="278">
                  <c:v>54.233774836498704</c:v>
                </c:pt>
                <c:pt idx="279">
                  <c:v>54.178281993973414</c:v>
                </c:pt>
                <c:pt idx="280">
                  <c:v>54.12316590496033</c:v>
                </c:pt>
                <c:pt idx="281">
                  <c:v>54.068422752060506</c:v>
                </c:pt>
                <c:pt idx="282">
                  <c:v>54.01404866486799</c:v>
                </c:pt>
                <c:pt idx="283">
                  <c:v>53.96003973020137</c:v>
                </c:pt>
                <c:pt idx="284">
                  <c:v>53.90639200140086</c:v>
                </c:pt>
                <c:pt idx="285">
                  <c:v>53.853101506770884</c:v>
                </c:pt>
                <c:pt idx="286">
                  <c:v>53.80016425724067</c:v>
                </c:pt>
                <c:pt idx="287">
                  <c:v>53.747576253309035</c:v>
                </c:pt>
                <c:pt idx="288">
                  <c:v>53.695333491334154</c:v>
                </c:pt>
                <c:pt idx="289">
                  <c:v>53.64343196922323</c:v>
                </c:pt>
                <c:pt idx="290">
                  <c:v>53.59186769157294</c:v>
                </c:pt>
                <c:pt idx="291">
                  <c:v>53.54063667430671</c:v>
                </c:pt>
                <c:pt idx="292">
                  <c:v>53.48973494885127</c:v>
                </c:pt>
                <c:pt idx="293">
                  <c:v>53.43915856589113</c:v>
                </c:pt>
                <c:pt idx="294">
                  <c:v>53.38890359873659</c:v>
                </c:pt>
                <c:pt idx="295">
                  <c:v>53.33896614633781</c:v>
                </c:pt>
                <c:pt idx="296">
                  <c:v>53.28934233597471</c:v>
                </c:pt>
                <c:pt idx="297">
                  <c:v>53.24002832565012</c:v>
                </c:pt>
                <c:pt idx="298">
                  <c:v>53.191020306211335</c:v>
                </c:pt>
                <c:pt idx="299">
                  <c:v>53.14231450322292</c:v>
                </c:pt>
                <c:pt idx="300">
                  <c:v>53.09390717861218</c:v>
                </c:pt>
                <c:pt idx="301">
                  <c:v>53.04579463210639</c:v>
                </c:pt>
                <c:pt idx="302">
                  <c:v>52.99797320247997</c:v>
                </c:pt>
                <c:pt idx="303">
                  <c:v>52.95043926862756</c:v>
                </c:pt>
                <c:pt idx="304">
                  <c:v>52.903189250478434</c:v>
                </c:pt>
                <c:pt idx="305">
                  <c:v>52.8562196097657</c:v>
                </c:pt>
                <c:pt idx="306">
                  <c:v>52.8095268506633</c:v>
                </c:pt>
                <c:pt idx="307">
                  <c:v>52.76310752030223</c:v>
                </c:pt>
                <c:pt idx="308">
                  <c:v>52.71695820917673</c:v>
                </c:pt>
                <c:pt idx="309">
                  <c:v>52.67107555145052</c:v>
                </c:pt>
                <c:pt idx="310">
                  <c:v>52.625456225171725</c:v>
                </c:pt>
                <c:pt idx="311">
                  <c:v>52.58009695240517</c:v>
                </c:pt>
                <c:pt idx="312">
                  <c:v>52.53499449928954</c:v>
                </c:pt>
                <c:pt idx="313">
                  <c:v>52.49014567602633</c:v>
                </c:pt>
                <c:pt idx="314">
                  <c:v>52.44554733680725</c:v>
                </c:pt>
                <c:pt idx="315">
                  <c:v>52.4011963796859</c:v>
                </c:pt>
                <c:pt idx="316">
                  <c:v>52.35708974639904</c:v>
                </c:pt>
                <c:pt idx="317">
                  <c:v>52.31322442214275</c:v>
                </c:pt>
                <c:pt idx="318">
                  <c:v>52.269597435307844</c:v>
                </c:pt>
                <c:pt idx="319">
                  <c:v>52.2262058571788</c:v>
                </c:pt>
                <c:pt idx="320">
                  <c:v>52.18304680160017</c:v>
                </c:pt>
                <c:pt idx="321">
                  <c:v>52.14011742461393</c:v>
                </c:pt>
                <c:pt idx="322">
                  <c:v>52.09741492407116</c:v>
                </c:pt>
                <c:pt idx="323">
                  <c:v>52.054936539220776</c:v>
                </c:pt>
                <c:pt idx="324">
                  <c:v>52.01267955027856</c:v>
                </c:pt>
                <c:pt idx="325">
                  <c:v>51.970641277978366</c:v>
                </c:pt>
                <c:pt idx="326">
                  <c:v>51.92881908310837</c:v>
                </c:pt>
                <c:pt idx="327">
                  <c:v>51.88721036603417</c:v>
                </c:pt>
                <c:pt idx="328">
                  <c:v>51.84581256621077</c:v>
                </c:pt>
                <c:pt idx="329">
                  <c:v>51.80462316168514</c:v>
                </c:pt>
                <c:pt idx="330">
                  <c:v>51.76363966859115</c:v>
                </c:pt>
                <c:pt idx="331">
                  <c:v>51.722859640638084</c:v>
                </c:pt>
                <c:pt idx="332">
                  <c:v>51.68228066859433</c:v>
                </c:pt>
                <c:pt idx="333">
                  <c:v>51.64190037976739</c:v>
                </c:pt>
                <c:pt idx="334">
                  <c:v>51.60171643748123</c:v>
                </c:pt>
                <c:pt idx="335">
                  <c:v>51.56172654055217</c:v>
                </c:pt>
                <c:pt idx="336">
                  <c:v>51.52192842276409</c:v>
                </c:pt>
                <c:pt idx="337">
                  <c:v>51.482319852343885</c:v>
                </c:pt>
                <c:pt idx="338">
                  <c:v>51.44289863143787</c:v>
                </c:pt>
                <c:pt idx="339">
                  <c:v>51.403662595589864</c:v>
                </c:pt>
                <c:pt idx="340">
                  <c:v>51.364609613221624</c:v>
                </c:pt>
                <c:pt idx="341">
                  <c:v>51.325737585116</c:v>
                </c:pt>
                <c:pt idx="342">
                  <c:v>51.2870444439036</c:v>
                </c:pt>
                <c:pt idx="343">
                  <c:v>51.24852815355311</c:v>
                </c:pt>
                <c:pt idx="344">
                  <c:v>51.21018670886598</c:v>
                </c:pt>
                <c:pt idx="345">
                  <c:v>51.17201813497559</c:v>
                </c:pt>
                <c:pt idx="346">
                  <c:v>51.134020486851334</c:v>
                </c:pt>
                <c:pt idx="347">
                  <c:v>51.09619184880784</c:v>
                </c:pt>
                <c:pt idx="348">
                  <c:v>51.058530334019764</c:v>
                </c:pt>
                <c:pt idx="349">
                  <c:v>51.02103408404202</c:v>
                </c:pt>
                <c:pt idx="350">
                  <c:v>50.983701268336006</c:v>
                </c:pt>
                <c:pt idx="351">
                  <c:v>50.94653008380176</c:v>
                </c:pt>
                <c:pt idx="352">
                  <c:v>50.90951875431623</c:v>
                </c:pt>
                <c:pt idx="353">
                  <c:v>50.87266553027784</c:v>
                </c:pt>
                <c:pt idx="354">
                  <c:v>50.835968688157365</c:v>
                </c:pt>
                <c:pt idx="355">
                  <c:v>50.799426530055236</c:v>
                </c:pt>
                <c:pt idx="356">
                  <c:v>50.76303738326536</c:v>
                </c:pt>
                <c:pt idx="357">
                  <c:v>50.72679959984536</c:v>
                </c:pt>
                <c:pt idx="358">
                  <c:v>50.69071155619348</c:v>
                </c:pt>
                <c:pt idx="359">
                  <c:v>50.65477165263202</c:v>
                </c:pt>
                <c:pt idx="360">
                  <c:v>50.61897831299736</c:v>
                </c:pt>
                <c:pt idx="361">
                  <c:v>50.5833299842365</c:v>
                </c:pt>
                <c:pt idx="362">
                  <c:v>50.54782513601021</c:v>
                </c:pt>
                <c:pt idx="363">
                  <c:v>50.51246226030272</c:v>
                </c:pt>
                <c:pt idx="364">
                  <c:v>50.47723987103788</c:v>
                </c:pt>
                <c:pt idx="365">
                  <c:v>50.442156503701796</c:v>
                </c:pt>
                <c:pt idx="366">
                  <c:v>50.40721071497187</c:v>
                </c:pt>
                <c:pt idx="367">
                  <c:v>50.37240108235222</c:v>
                </c:pt>
                <c:pt idx="368">
                  <c:v>50.337726203815436</c:v>
                </c:pt>
                <c:pt idx="369">
                  <c:v>50.30318469745053</c:v>
                </c:pt>
                <c:pt idx="370">
                  <c:v>50.26877520111714</c:v>
                </c:pt>
                <c:pt idx="371">
                  <c:v>50.23449637210574</c:v>
                </c:pt>
                <c:pt idx="372">
                  <c:v>50.200346886804056</c:v>
                </c:pt>
                <c:pt idx="373">
                  <c:v>50.166325440369334</c:v>
                </c:pt>
                <c:pt idx="374">
                  <c:v>50.13243074640653</c:v>
                </c:pt>
                <c:pt idx="375">
                  <c:v>50.09866153665235</c:v>
                </c:pt>
                <c:pt idx="376">
                  <c:v>50.06501656066502</c:v>
                </c:pt>
                <c:pt idx="377">
                  <c:v>50.03149458551965</c:v>
                </c:pt>
                <c:pt idx="378">
                  <c:v>49.9980943955093</c:v>
                </c:pt>
                <c:pt idx="379">
                  <c:v>49.96481479185137</c:v>
                </c:pt>
                <c:pt idx="380">
                  <c:v>49.93165459239953</c:v>
                </c:pt>
                <c:pt idx="381">
                  <c:v>49.89861263136098</c:v>
                </c:pt>
                <c:pt idx="382">
                  <c:v>49.86568775901881</c:v>
                </c:pt>
                <c:pt idx="383">
                  <c:v>49.8328788414596</c:v>
                </c:pt>
                <c:pt idx="384">
                  <c:v>49.80018476030613</c:v>
                </c:pt>
                <c:pt idx="385">
                  <c:v>49.767604412454986</c:v>
                </c:pt>
                <c:pt idx="386">
                  <c:v>49.73513670981909</c:v>
                </c:pt>
                <c:pt idx="387">
                  <c:v>49.70278057907504</c:v>
                </c:pt>
                <c:pt idx="388">
                  <c:v>49.6705349614152</c:v>
                </c:pt>
                <c:pt idx="389">
                  <c:v>49.63839881230439</c:v>
                </c:pt>
                <c:pt idx="390">
                  <c:v>49.60637110124114</c:v>
                </c:pt>
                <c:pt idx="391">
                  <c:v>49.57445081152348</c:v>
                </c:pt>
                <c:pt idx="392">
                  <c:v>49.54263694001905</c:v>
                </c:pt>
                <c:pt idx="393">
                  <c:v>49.510928496939556</c:v>
                </c:pt>
                <c:pt idx="394">
                  <c:v>49.479324505619445</c:v>
                </c:pt>
                <c:pt idx="395">
                  <c:v>49.44782400229875</c:v>
                </c:pt>
                <c:pt idx="396">
                  <c:v>49.416426035910064</c:v>
                </c:pt>
                <c:pt idx="397">
                  <c:v>49.38512966786937</c:v>
                </c:pt>
                <c:pt idx="398">
                  <c:v>49.35393397187094</c:v>
                </c:pt>
                <c:pt idx="399">
                  <c:v>49.32283803368601</c:v>
                </c:pt>
                <c:pt idx="400">
                  <c:v>49.29184095096526</c:v>
                </c:pt>
              </c:numCache>
            </c:numRef>
          </c:yVal>
          <c:smooth val="1"/>
        </c:ser>
        <c:axId val="46973083"/>
        <c:axId val="20104564"/>
      </c:scatterChart>
      <c:valAx>
        <c:axId val="4697308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x-Koordinate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crossBetween val="midCat"/>
        <c:dispUnits/>
        <c:majorUnit val="10"/>
      </c:valAx>
      <c:valAx>
        <c:axId val="20104564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Leq [dB(A)]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73083"/>
        <c:crossesAt val="-100"/>
        <c:crossBetween val="midCat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Sheet2!$A$410:$A$415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-7</c:v>
                </c:pt>
                <c:pt idx="4">
                  <c:v>-9</c:v>
                </c:pt>
                <c:pt idx="5">
                  <c:v>-6</c:v>
                </c:pt>
              </c:numCache>
            </c:numRef>
          </c:xVal>
          <c:yVal>
            <c:numRef>
              <c:f>Sheet2!$B$410:$B$415</c:f>
              <c:numCache>
                <c:ptCount val="6"/>
                <c:pt idx="0">
                  <c:v>15</c:v>
                </c:pt>
                <c:pt idx="1">
                  <c:v>23</c:v>
                </c:pt>
                <c:pt idx="2">
                  <c:v>31</c:v>
                </c:pt>
                <c:pt idx="3">
                  <c:v>15</c:v>
                </c:pt>
                <c:pt idx="4">
                  <c:v>23</c:v>
                </c:pt>
                <c:pt idx="5">
                  <c:v>31</c:v>
                </c:pt>
              </c:numCache>
            </c:numRef>
          </c:yVal>
          <c:smooth val="0"/>
        </c:ser>
        <c:axId val="46723349"/>
        <c:axId val="17856958"/>
      </c:scatterChart>
      <c:valAx>
        <c:axId val="46723349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At val="0"/>
        <c:crossBetween val="midCat"/>
        <c:dispUnits/>
        <c:majorUnit val="15"/>
      </c:valAx>
      <c:valAx>
        <c:axId val="1785695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At val="0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19</xdr:row>
      <xdr:rowOff>76200</xdr:rowOff>
    </xdr:from>
    <xdr:to>
      <xdr:col>9</xdr:col>
      <xdr:colOff>895350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5924550" y="3219450"/>
        <a:ext cx="51435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30</xdr:row>
      <xdr:rowOff>0</xdr:rowOff>
    </xdr:from>
    <xdr:to>
      <xdr:col>4</xdr:col>
      <xdr:colOff>838200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3324225" y="4924425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00390625" style="0" customWidth="1"/>
    <col min="2" max="2" width="4.140625" style="0" customWidth="1"/>
    <col min="3" max="3" width="9.140625" style="0" customWidth="1"/>
    <col min="4" max="15" width="17.7109375" style="0" customWidth="1"/>
    <col min="16" max="16384" width="9.140625" style="0" customWidth="1"/>
  </cols>
  <sheetData>
    <row r="1" ht="18">
      <c r="A1" s="1" t="s">
        <v>64</v>
      </c>
    </row>
    <row r="2" ht="12.75">
      <c r="A2" s="2"/>
    </row>
    <row r="3" ht="12.75">
      <c r="A3" s="3" t="s">
        <v>67</v>
      </c>
    </row>
    <row r="4" ht="12.75">
      <c r="A4" s="13" t="s">
        <v>68</v>
      </c>
    </row>
    <row r="6" ht="12.75">
      <c r="A6" s="3" t="s">
        <v>65</v>
      </c>
    </row>
    <row r="7" ht="12.75">
      <c r="A7" t="s">
        <v>66</v>
      </c>
    </row>
    <row r="9" ht="12.75">
      <c r="A9" s="2" t="s">
        <v>73</v>
      </c>
    </row>
    <row r="10" ht="12.75">
      <c r="A10" t="s">
        <v>71</v>
      </c>
    </row>
    <row r="11" ht="12.75">
      <c r="A11" t="s">
        <v>72</v>
      </c>
    </row>
    <row r="12" ht="12.75">
      <c r="A12" t="s">
        <v>70</v>
      </c>
    </row>
    <row r="14" ht="12.75">
      <c r="A14" s="3" t="s">
        <v>2</v>
      </c>
    </row>
    <row r="15" spans="1:3" ht="12.75">
      <c r="A15" t="s">
        <v>0</v>
      </c>
      <c r="B15" t="s">
        <v>1</v>
      </c>
      <c r="C15" s="9">
        <v>1</v>
      </c>
    </row>
    <row r="17" spans="4:5" ht="12.75">
      <c r="D17" t="s">
        <v>11</v>
      </c>
      <c r="E17" t="s">
        <v>11</v>
      </c>
    </row>
    <row r="18" spans="1:5" ht="12.75">
      <c r="A18" s="3" t="s">
        <v>3</v>
      </c>
      <c r="D18" t="s">
        <v>62</v>
      </c>
      <c r="E18" t="s">
        <v>12</v>
      </c>
    </row>
    <row r="19" spans="1:9" ht="12.75">
      <c r="A19" t="s">
        <v>4</v>
      </c>
      <c r="B19" t="s">
        <v>5</v>
      </c>
      <c r="C19" s="10">
        <v>2</v>
      </c>
      <c r="D19" s="7">
        <v>2</v>
      </c>
      <c r="E19" s="7">
        <v>3</v>
      </c>
      <c r="I19" s="5"/>
    </row>
    <row r="20" spans="1:9" ht="12.75">
      <c r="A20" t="s">
        <v>6</v>
      </c>
      <c r="B20" t="s">
        <v>7</v>
      </c>
      <c r="C20" s="14">
        <v>3.18</v>
      </c>
      <c r="D20" s="8">
        <v>3.18</v>
      </c>
      <c r="E20" s="8">
        <v>3.18</v>
      </c>
      <c r="I20" s="6"/>
    </row>
    <row r="21" spans="1:9" ht="12.75">
      <c r="A21" t="s">
        <v>8</v>
      </c>
      <c r="B21" t="s">
        <v>9</v>
      </c>
      <c r="C21" s="14">
        <v>40</v>
      </c>
      <c r="D21" s="8">
        <v>40</v>
      </c>
      <c r="E21" s="8">
        <v>40</v>
      </c>
      <c r="I21" s="6"/>
    </row>
    <row r="22" spans="1:9" ht="12.75">
      <c r="A22" t="s">
        <v>69</v>
      </c>
      <c r="B22" t="s">
        <v>10</v>
      </c>
      <c r="C22" s="11">
        <v>18</v>
      </c>
      <c r="D22" s="8" t="s">
        <v>74</v>
      </c>
      <c r="E22" s="8">
        <v>13.74</v>
      </c>
      <c r="I22" s="6"/>
    </row>
    <row r="23" spans="1:3" ht="12.75">
      <c r="A23" t="s">
        <v>13</v>
      </c>
      <c r="B23" t="s">
        <v>14</v>
      </c>
      <c r="C23">
        <f>IF(C19&lt;3,IF(C19=1,7.5,2.6),0)</f>
        <v>2.6</v>
      </c>
    </row>
    <row r="24" spans="1:3" ht="12.75">
      <c r="A24" t="s">
        <v>13</v>
      </c>
      <c r="B24" t="s">
        <v>15</v>
      </c>
      <c r="C24">
        <f>IF(C19&lt;3,8.2-346.5/(C22*C20^0.24),10.4-346.5/(C22*C20^0.24)+8*(C19-1)*C20/C21)</f>
        <v>-6.383045306130313</v>
      </c>
    </row>
    <row r="25" spans="1:3" ht="12.75">
      <c r="A25" t="s">
        <v>13</v>
      </c>
      <c r="B25" t="s">
        <v>16</v>
      </c>
      <c r="C25">
        <f>-4+4*C15^0.34</f>
        <v>0</v>
      </c>
    </row>
    <row r="27" spans="1:3" ht="12.75">
      <c r="A27" s="2" t="s">
        <v>17</v>
      </c>
      <c r="B27" s="2" t="s">
        <v>18</v>
      </c>
      <c r="C27" s="4">
        <f>IF(C19&lt;3,20*LOG10(C19)+44*LOG10(C20)-39.1-665/C22+C23+C24+C25+114.3,20*LOG10(C19)+44*LOG10(C20)-46.4-665/C22+22.9*(C19-1)*C20/C21+C24+C25+114.3)</f>
        <v>62.5999034420199</v>
      </c>
    </row>
    <row r="30" ht="12.75">
      <c r="A30" s="3" t="s">
        <v>19</v>
      </c>
    </row>
    <row r="31" spans="1:3" ht="12.75">
      <c r="A31" t="s">
        <v>20</v>
      </c>
      <c r="B31" t="s">
        <v>23</v>
      </c>
      <c r="C31" s="12">
        <v>7</v>
      </c>
    </row>
    <row r="32" spans="1:3" ht="12.75">
      <c r="A32" t="s">
        <v>21</v>
      </c>
      <c r="B32" t="s">
        <v>24</v>
      </c>
      <c r="C32" s="12">
        <v>15</v>
      </c>
    </row>
    <row r="33" spans="1:3" ht="12.75">
      <c r="A33" t="s">
        <v>25</v>
      </c>
      <c r="B33" t="s">
        <v>29</v>
      </c>
      <c r="C33" s="12">
        <v>9</v>
      </c>
    </row>
    <row r="34" spans="1:3" ht="12.75">
      <c r="A34" t="s">
        <v>26</v>
      </c>
      <c r="B34" t="s">
        <v>30</v>
      </c>
      <c r="C34" s="12">
        <v>23</v>
      </c>
    </row>
    <row r="35" spans="1:3" ht="12.75">
      <c r="A35" t="s">
        <v>27</v>
      </c>
      <c r="B35" t="s">
        <v>31</v>
      </c>
      <c r="C35" s="12">
        <v>6</v>
      </c>
    </row>
    <row r="36" spans="1:3" ht="12.75">
      <c r="A36" t="s">
        <v>28</v>
      </c>
      <c r="B36" t="s">
        <v>32</v>
      </c>
      <c r="C36" s="12">
        <v>31</v>
      </c>
    </row>
    <row r="37" spans="1:3" ht="12.75">
      <c r="A37" t="s">
        <v>33</v>
      </c>
      <c r="B37" t="s">
        <v>35</v>
      </c>
      <c r="C37" s="12">
        <v>-7</v>
      </c>
    </row>
    <row r="38" spans="1:3" ht="12.75">
      <c r="A38" t="s">
        <v>34</v>
      </c>
      <c r="B38" t="s">
        <v>36</v>
      </c>
      <c r="C38" s="12">
        <v>15</v>
      </c>
    </row>
    <row r="39" spans="1:3" ht="12.75">
      <c r="A39" t="s">
        <v>37</v>
      </c>
      <c r="B39" t="s">
        <v>41</v>
      </c>
      <c r="C39" s="12">
        <v>-9</v>
      </c>
    </row>
    <row r="40" spans="1:3" ht="12.75">
      <c r="A40" t="s">
        <v>38</v>
      </c>
      <c r="B40" t="s">
        <v>42</v>
      </c>
      <c r="C40" s="12">
        <v>23</v>
      </c>
    </row>
    <row r="41" spans="1:3" ht="12.75">
      <c r="A41" t="s">
        <v>39</v>
      </c>
      <c r="B41" t="s">
        <v>43</v>
      </c>
      <c r="C41" s="12">
        <v>-6</v>
      </c>
    </row>
    <row r="42" spans="1:3" ht="12.75">
      <c r="A42" t="s">
        <v>40</v>
      </c>
      <c r="B42" t="s">
        <v>44</v>
      </c>
      <c r="C42" s="12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5"/>
  <sheetViews>
    <sheetView workbookViewId="0" topLeftCell="A373">
      <selection activeCell="E410" sqref="E410"/>
    </sheetView>
  </sheetViews>
  <sheetFormatPr defaultColWidth="11.421875" defaultRowHeight="12.75"/>
  <cols>
    <col min="1" max="16384" width="9.140625" style="0" customWidth="1"/>
  </cols>
  <sheetData>
    <row r="1" ht="12.75">
      <c r="A1" t="s">
        <v>55</v>
      </c>
    </row>
    <row r="3" spans="2:22" ht="12.75">
      <c r="B3" t="s">
        <v>45</v>
      </c>
      <c r="H3" t="s">
        <v>46</v>
      </c>
      <c r="N3" t="s">
        <v>47</v>
      </c>
      <c r="V3" t="s">
        <v>48</v>
      </c>
    </row>
    <row r="4" spans="1:21" ht="12.75">
      <c r="A4" t="s">
        <v>22</v>
      </c>
      <c r="B4" t="s">
        <v>49</v>
      </c>
      <c r="C4" t="s">
        <v>50</v>
      </c>
      <c r="D4" t="s">
        <v>51</v>
      </c>
      <c r="E4" t="s">
        <v>56</v>
      </c>
      <c r="F4" t="s">
        <v>57</v>
      </c>
      <c r="G4" t="s">
        <v>58</v>
      </c>
      <c r="H4" t="s">
        <v>52</v>
      </c>
      <c r="I4" t="s">
        <v>53</v>
      </c>
      <c r="J4" t="s">
        <v>54</v>
      </c>
      <c r="K4" t="s">
        <v>59</v>
      </c>
      <c r="L4" t="s">
        <v>60</v>
      </c>
      <c r="M4" t="s">
        <v>61</v>
      </c>
      <c r="N4" t="s">
        <v>52</v>
      </c>
      <c r="O4" t="s">
        <v>53</v>
      </c>
      <c r="P4" t="s">
        <v>54</v>
      </c>
      <c r="Q4" t="s">
        <v>59</v>
      </c>
      <c r="R4" t="s">
        <v>60</v>
      </c>
      <c r="S4" t="s">
        <v>61</v>
      </c>
      <c r="U4" t="s">
        <v>22</v>
      </c>
    </row>
    <row r="5" spans="1:22" ht="12.75">
      <c r="A5">
        <v>-100</v>
      </c>
      <c r="B5">
        <f>SQRT(($A5-Sheet1!$C$31)^2+(Sheet1!$C$32-4)^2)</f>
        <v>107.56393447619885</v>
      </c>
      <c r="C5">
        <f>SQRT(($A5-Sheet1!$C$33)^2+(Sheet1!$C$34-4)^2)</f>
        <v>110.64357188738983</v>
      </c>
      <c r="D5">
        <f>SQRT(($A5-Sheet1!$C$35)^2+(Sheet1!$C$36-4)^2)</f>
        <v>109.38464243210744</v>
      </c>
      <c r="E5">
        <f>SQRT(($A5-Sheet1!$C$37)^2+(Sheet1!$C$38-4)^2)</f>
        <v>93.64827814754524</v>
      </c>
      <c r="F5">
        <f>SQRT(($A5-Sheet1!$C$39)^2+(Sheet1!$C$40-4)^2)</f>
        <v>92.9623579735368</v>
      </c>
      <c r="G5">
        <f>SQRT(($A5-Sheet1!$C$41)^2+(Sheet1!$C$42-4)^2)</f>
        <v>97.8008179924892</v>
      </c>
      <c r="H5">
        <f>Sheet1!$C$27-10*LOG10(B5)-0.02*B5</f>
        <v>40.13195795773718</v>
      </c>
      <c r="I5">
        <f>Sheet1!$C$27-10*LOG10(C5)-0.02*C5</f>
        <v>39.94777012845626</v>
      </c>
      <c r="J5">
        <f>Sheet1!$C$27-10*LOG10(D5)-0.02*D5</f>
        <v>40.02264707863047</v>
      </c>
      <c r="K5">
        <f>Sheet1!$C$27-10*LOG10(E5)-0.02*E5</f>
        <v>41.011939912238795</v>
      </c>
      <c r="L5">
        <f>Sheet1!$C$27-10*LOG10(F5)-0.02*F5</f>
        <v>41.05758497267311</v>
      </c>
      <c r="M5">
        <f>Sheet1!$C$27-10*LOG10(G5)-0.02*G5</f>
        <v>40.74046221035354</v>
      </c>
      <c r="N5">
        <f aca="true" t="shared" si="0" ref="N5:S5">10^(0.1*H5)</f>
        <v>10308.507607720303</v>
      </c>
      <c r="O5">
        <f t="shared" si="0"/>
        <v>9880.456554200833</v>
      </c>
      <c r="P5">
        <f t="shared" si="0"/>
        <v>10052.28302687148</v>
      </c>
      <c r="Q5">
        <f t="shared" si="0"/>
        <v>12623.912952558472</v>
      </c>
      <c r="R5">
        <f t="shared" si="0"/>
        <v>12757.292032798436</v>
      </c>
      <c r="S5">
        <f t="shared" si="0"/>
        <v>11858.949537215478</v>
      </c>
      <c r="U5">
        <f>A5</f>
        <v>-100</v>
      </c>
      <c r="V5">
        <f>10*LOG10(SUM(N5:S5))+1</f>
        <v>49.29184095096526</v>
      </c>
    </row>
    <row r="6" spans="1:22" ht="12.75">
      <c r="A6">
        <f>A5+0.5</f>
        <v>-99.5</v>
      </c>
      <c r="B6">
        <f>SQRT(($A6-Sheet1!$C$31)^2+(Sheet1!$C$32-4)^2)</f>
        <v>107.06656807799529</v>
      </c>
      <c r="C6">
        <f>SQRT(($A6-Sheet1!$C$33)^2+(Sheet1!$C$34-4)^2)</f>
        <v>110.15103267786462</v>
      </c>
      <c r="D6">
        <f>SQRT(($A6-Sheet1!$C$35)^2+(Sheet1!$C$36-4)^2)</f>
        <v>108.90018365457425</v>
      </c>
      <c r="E6">
        <f>SQRT(($A6-Sheet1!$C$37)^2+(Sheet1!$C$38-4)^2)</f>
        <v>93.15175790075033</v>
      </c>
      <c r="F6">
        <f>SQRT(($A6-Sheet1!$C$39)^2+(Sheet1!$C$40-4)^2)</f>
        <v>92.47296902338542</v>
      </c>
      <c r="G6">
        <f>SQRT(($A6-Sheet1!$C$41)^2+(Sheet1!$C$42-4)^2)</f>
        <v>97.32034730723068</v>
      </c>
      <c r="H6">
        <f>Sheet1!$C$27-10*LOG10(B6)-0.02*B6</f>
        <v>40.16203326064395</v>
      </c>
      <c r="I6">
        <f>Sheet1!$C$27-10*LOG10(C6)-0.02*C6</f>
        <v>39.97699705782571</v>
      </c>
      <c r="J6">
        <f>Sheet1!$C$27-10*LOG10(D6)-0.02*D6</f>
        <v>40.0516136472108</v>
      </c>
      <c r="K6">
        <f>Sheet1!$C$27-10*LOG10(E6)-0.02*E6</f>
        <v>41.04495773361551</v>
      </c>
      <c r="L6">
        <f>Sheet1!$C$27-10*LOG10(F6)-0.02*F6</f>
        <v>41.09029604438916</v>
      </c>
      <c r="M6">
        <f>Sheet1!$C$27-10*LOG10(G6)-0.02*G6</f>
        <v>40.771459994587865</v>
      </c>
      <c r="N6">
        <f aca="true" t="shared" si="1" ref="N6:S6">10^(0.1*H6)</f>
        <v>10380.14274995004</v>
      </c>
      <c r="O6">
        <f t="shared" si="1"/>
        <v>9947.173792012985</v>
      </c>
      <c r="P6">
        <f t="shared" si="1"/>
        <v>10119.553825117897</v>
      </c>
      <c r="Q6">
        <f t="shared" si="1"/>
        <v>12720.253704269016</v>
      </c>
      <c r="R6">
        <f t="shared" si="1"/>
        <v>12853.74276731092</v>
      </c>
      <c r="S6">
        <f t="shared" si="1"/>
        <v>11943.895622975777</v>
      </c>
      <c r="U6">
        <f>A6</f>
        <v>-99.5</v>
      </c>
      <c r="V6">
        <f>10*LOG10(SUM(N6:S6))+1</f>
        <v>49.32283803368601</v>
      </c>
    </row>
    <row r="7" spans="1:22" ht="12.75">
      <c r="A7">
        <f aca="true" t="shared" si="2" ref="A7:A70">A6+0.5</f>
        <v>-99</v>
      </c>
      <c r="B7">
        <f>SQRT(($A7-Sheet1!$C$31)^2+(Sheet1!$C$32-4)^2)</f>
        <v>106.56922632730333</v>
      </c>
      <c r="C7">
        <f>SQRT(($A7-Sheet1!$C$33)^2+(Sheet1!$C$34-4)^2)</f>
        <v>109.65856099730654</v>
      </c>
      <c r="D7">
        <f>SQRT(($A7-Sheet1!$C$35)^2+(Sheet1!$C$36-4)^2)</f>
        <v>108.41586599755591</v>
      </c>
      <c r="E7">
        <f>SQRT(($A7-Sheet1!$C$37)^2+(Sheet1!$C$38-4)^2)</f>
        <v>92.65527507918802</v>
      </c>
      <c r="F7">
        <f>SQRT(($A7-Sheet1!$C$39)^2+(Sheet1!$C$40-4)^2)</f>
        <v>91.98369420718001</v>
      </c>
      <c r="G7">
        <f>SQRT(($A7-Sheet1!$C$41)^2+(Sheet1!$C$42-4)^2)</f>
        <v>96.84007434941384</v>
      </c>
      <c r="H7">
        <f>Sheet1!$C$27-10*LOG10(B7)-0.02*B7</f>
        <v>40.19220078655292</v>
      </c>
      <c r="I7">
        <f>Sheet1!$C$27-10*LOG10(C7)-0.02*C7</f>
        <v>40.00630679684442</v>
      </c>
      <c r="J7">
        <f>Sheet1!$C$27-10*LOG10(D7)-0.02*D7</f>
        <v>40.08065769017688</v>
      </c>
      <c r="K7">
        <f>Sheet1!$C$27-10*LOG10(E7)-0.02*E7</f>
        <v>41.07809644295146</v>
      </c>
      <c r="L7">
        <f>Sheet1!$C$27-10*LOG10(F7)-0.02*F7</f>
        <v>41.1231210826242</v>
      </c>
      <c r="M7">
        <f>Sheet1!$C$27-10*LOG10(G7)-0.02*G7</f>
        <v>40.80255081301747</v>
      </c>
      <c r="N7">
        <f aca="true" t="shared" si="3" ref="N7:N70">10^(0.1*H7)</f>
        <v>10452.49765177622</v>
      </c>
      <c r="O7">
        <f aca="true" t="shared" si="4" ref="O7:O70">10^(0.1*I7)</f>
        <v>10014.532485836351</v>
      </c>
      <c r="P7">
        <f aca="true" t="shared" si="5" ref="P7:P70">10^(0.1*J7)</f>
        <v>10187.456539511979</v>
      </c>
      <c r="Q7">
        <f aca="true" t="shared" si="6" ref="Q7:Q70">10^(0.1*K7)</f>
        <v>12817.686472311629</v>
      </c>
      <c r="R7">
        <f aca="true" t="shared" si="7" ref="R7:R70">10^(0.1*L7)</f>
        <v>12951.26257124058</v>
      </c>
      <c r="S7">
        <f aca="true" t="shared" si="8" ref="S7:S70">10^(0.1*M7)</f>
        <v>12029.707877250972</v>
      </c>
      <c r="U7">
        <f aca="true" t="shared" si="9" ref="U7:U70">A7</f>
        <v>-99</v>
      </c>
      <c r="V7">
        <f aca="true" t="shared" si="10" ref="V7:V70">10*LOG10(SUM(N7:S7))+1</f>
        <v>49.35393397187094</v>
      </c>
    </row>
    <row r="8" spans="1:22" ht="12.75">
      <c r="A8">
        <f t="shared" si="2"/>
        <v>-98.5</v>
      </c>
      <c r="B8">
        <f>SQRT(($A8-Sheet1!$C$31)^2+(Sheet1!$C$32-4)^2)</f>
        <v>106.07190957081899</v>
      </c>
      <c r="C8">
        <f>SQRT(($A8-Sheet1!$C$33)^2+(Sheet1!$C$34-4)^2)</f>
        <v>109.16615775962805</v>
      </c>
      <c r="D8">
        <f>SQRT(($A8-Sheet1!$C$35)^2+(Sheet1!$C$36-4)^2)</f>
        <v>107.93169136078615</v>
      </c>
      <c r="E8">
        <f>SQRT(($A8-Sheet1!$C$37)^2+(Sheet1!$C$38-4)^2)</f>
        <v>92.15883028771579</v>
      </c>
      <c r="F8">
        <f>SQRT(($A8-Sheet1!$C$39)^2+(Sheet1!$C$40-4)^2)</f>
        <v>91.49453535594353</v>
      </c>
      <c r="G8">
        <f>SQRT(($A8-Sheet1!$C$41)^2+(Sheet1!$C$42-4)^2)</f>
        <v>96.36000207555</v>
      </c>
      <c r="H8">
        <f>Sheet1!$C$27-10*LOG10(B8)-0.02*B8</f>
        <v>40.222461377057606</v>
      </c>
      <c r="I8">
        <f>Sheet1!$C$27-10*LOG10(C8)-0.02*C8</f>
        <v>40.03570003648951</v>
      </c>
      <c r="J8">
        <f>Sheet1!$C$27-10*LOG10(D8)-0.02*D8</f>
        <v>40.10977978685513</v>
      </c>
      <c r="K8">
        <f>Sheet1!$C$27-10*LOG10(E8)-0.02*E8</f>
        <v>41.111357297307364</v>
      </c>
      <c r="L8">
        <f>Sheet1!$C$27-10*LOG10(F8)-0.02*F8</f>
        <v>41.15606117517985</v>
      </c>
      <c r="M8">
        <f>Sheet1!$C$27-10*LOG10(G8)-0.02*G8</f>
        <v>40.83373539370081</v>
      </c>
      <c r="N8">
        <f t="shared" si="3"/>
        <v>10525.582453655566</v>
      </c>
      <c r="O8">
        <f t="shared" si="4"/>
        <v>10082.541161009758</v>
      </c>
      <c r="P8">
        <f t="shared" si="5"/>
        <v>10255.999209141406</v>
      </c>
      <c r="Q8">
        <f t="shared" si="6"/>
        <v>12916.228804769231</v>
      </c>
      <c r="R8">
        <f t="shared" si="7"/>
        <v>13049.867961827313</v>
      </c>
      <c r="S8">
        <f t="shared" si="8"/>
        <v>12116.39824411095</v>
      </c>
      <c r="U8">
        <f t="shared" si="9"/>
        <v>-98.5</v>
      </c>
      <c r="V8">
        <f t="shared" si="10"/>
        <v>49.38512966786937</v>
      </c>
    </row>
    <row r="9" spans="1:22" ht="12.75">
      <c r="A9">
        <f t="shared" si="2"/>
        <v>-98</v>
      </c>
      <c r="B9">
        <f>SQRT(($A9-Sheet1!$C$31)^2+(Sheet1!$C$32-4)^2)</f>
        <v>105.57461816175325</v>
      </c>
      <c r="C9">
        <f>SQRT(($A9-Sheet1!$C$33)^2+(Sheet1!$C$34-4)^2)</f>
        <v>108.67382389517726</v>
      </c>
      <c r="D9">
        <f>SQRT(($A9-Sheet1!$C$35)^2+(Sheet1!$C$36-4)^2)</f>
        <v>107.44766167767449</v>
      </c>
      <c r="E9">
        <f>SQRT(($A9-Sheet1!$C$37)^2+(Sheet1!$C$38-4)^2)</f>
        <v>91.6624241442479</v>
      </c>
      <c r="F9">
        <f>SQRT(($A9-Sheet1!$C$39)^2+(Sheet1!$C$40-4)^2)</f>
        <v>91.00549433962765</v>
      </c>
      <c r="G9">
        <f>SQRT(($A9-Sheet1!$C$41)^2+(Sheet1!$C$42-4)^2)</f>
        <v>95.88013350011565</v>
      </c>
      <c r="H9">
        <f>Sheet1!$C$27-10*LOG10(B9)-0.02*B9</f>
        <v>40.25281588518393</v>
      </c>
      <c r="I9">
        <f>Sheet1!$C$27-10*LOG10(C9)-0.02*C9</f>
        <v>40.06517747604879</v>
      </c>
      <c r="J9">
        <f>Sheet1!$C$27-10*LOG10(D9)-0.02*D9</f>
        <v>40.138980522200434</v>
      </c>
      <c r="K9">
        <f>Sheet1!$C$27-10*LOG10(E9)-0.02*E9</f>
        <v>41.144741573125074</v>
      </c>
      <c r="L9">
        <f>Sheet1!$C$27-10*LOG10(F9)-0.02*F9</f>
        <v>41.189117424395555</v>
      </c>
      <c r="M9">
        <f>Sheet1!$C$27-10*LOG10(G9)-0.02*G9</f>
        <v>40.86501447143405</v>
      </c>
      <c r="N9">
        <f t="shared" si="3"/>
        <v>10599.407484253026</v>
      </c>
      <c r="O9">
        <f t="shared" si="4"/>
        <v>10151.208490146157</v>
      </c>
      <c r="P9">
        <f t="shared" si="5"/>
        <v>10325.190002506366</v>
      </c>
      <c r="Q9">
        <f t="shared" si="6"/>
        <v>13015.898621870492</v>
      </c>
      <c r="R9">
        <f t="shared" si="7"/>
        <v>13149.575786442694</v>
      </c>
      <c r="S9">
        <f t="shared" si="8"/>
        <v>12203.978873117887</v>
      </c>
      <c r="U9">
        <f t="shared" si="9"/>
        <v>-98</v>
      </c>
      <c r="V9">
        <f t="shared" si="10"/>
        <v>49.416426035910064</v>
      </c>
    </row>
    <row r="10" spans="1:22" ht="12.75">
      <c r="A10">
        <f t="shared" si="2"/>
        <v>-97.5</v>
      </c>
      <c r="B10">
        <f>SQRT(($A10-Sheet1!$C$31)^2+(Sheet1!$C$32-4)^2)</f>
        <v>105.0773524599854</v>
      </c>
      <c r="C10">
        <f>SQRT(($A10-Sheet1!$C$33)^2+(Sheet1!$C$34-4)^2)</f>
        <v>108.18156035110604</v>
      </c>
      <c r="D10">
        <f>SQRT(($A10-Sheet1!$C$35)^2+(Sheet1!$C$36-4)^2)</f>
        <v>106.96377891604241</v>
      </c>
      <c r="E10">
        <f>SQRT(($A10-Sheet1!$C$37)^2+(Sheet1!$C$38-4)^2)</f>
        <v>91.16605728010836</v>
      </c>
      <c r="F10">
        <f>SQRT(($A10-Sheet1!$C$39)^2+(Sheet1!$C$40-4)^2)</f>
        <v>90.5165730681404</v>
      </c>
      <c r="G10">
        <f>SQRT(($A10-Sheet1!$C$41)^2+(Sheet1!$C$42-4)^2)</f>
        <v>95.40047169694708</v>
      </c>
      <c r="H10">
        <f>Sheet1!$C$27-10*LOG10(B10)-0.02*B10</f>
        <v>40.283265175595375</v>
      </c>
      <c r="I10">
        <f>Sheet1!$C$27-10*LOG10(C10)-0.02*C10</f>
        <v>40.09473982324698</v>
      </c>
      <c r="J10">
        <f>Sheet1!$C$27-10*LOG10(D10)-0.02*D10</f>
        <v>40.168260486848425</v>
      </c>
      <c r="K10">
        <f>Sheet1!$C$27-10*LOG10(E10)-0.02*E10</f>
        <v>41.1782505666205</v>
      </c>
      <c r="L10">
        <f>Sheet1!$C$27-10*LOG10(F10)-0.02*F10</f>
        <v>41.22229094738049</v>
      </c>
      <c r="M10">
        <f>Sheet1!$C$27-10*LOG10(G10)-0.02*G10</f>
        <v>40.89638878778269</v>
      </c>
      <c r="N10">
        <f t="shared" si="3"/>
        <v>10673.983264796288</v>
      </c>
      <c r="O10">
        <f t="shared" si="4"/>
        <v>10220.543296258562</v>
      </c>
      <c r="P10">
        <f t="shared" si="5"/>
        <v>10395.037219985554</v>
      </c>
      <c r="Q10">
        <f t="shared" si="6"/>
        <v>13116.714225818181</v>
      </c>
      <c r="R10">
        <f t="shared" si="7"/>
        <v>13250.403230609953</v>
      </c>
      <c r="S10">
        <f t="shared" si="8"/>
        <v>12292.462123394853</v>
      </c>
      <c r="U10">
        <f t="shared" si="9"/>
        <v>-97.5</v>
      </c>
      <c r="V10">
        <f t="shared" si="10"/>
        <v>49.44782400229875</v>
      </c>
    </row>
    <row r="11" spans="1:22" ht="12.75">
      <c r="A11">
        <f t="shared" si="2"/>
        <v>-97</v>
      </c>
      <c r="B11">
        <f>SQRT(($A11-Sheet1!$C$31)^2+(Sheet1!$C$32-4)^2)</f>
        <v>104.58011283222064</v>
      </c>
      <c r="C11">
        <f>SQRT(($A11-Sheet1!$C$33)^2+(Sheet1!$C$34-4)^2)</f>
        <v>107.68936809174804</v>
      </c>
      <c r="D11">
        <f>SQRT(($A11-Sheet1!$C$35)^2+(Sheet1!$C$36-4)^2)</f>
        <v>106.48004507887852</v>
      </c>
      <c r="E11">
        <f>SQRT(($A11-Sheet1!$C$37)^2+(Sheet1!$C$38-4)^2)</f>
        <v>90.6697303403953</v>
      </c>
      <c r="F11">
        <f>SQRT(($A11-Sheet1!$C$39)^2+(Sheet1!$C$40-4)^2)</f>
        <v>90.02777349240623</v>
      </c>
      <c r="G11">
        <f>SQRT(($A11-Sheet1!$C$41)^2+(Sheet1!$C$42-4)^2)</f>
        <v>94.92101980067429</v>
      </c>
      <c r="H11">
        <f>Sheet1!$C$27-10*LOG10(B11)-0.02*B11</f>
        <v>40.31381012480282</v>
      </c>
      <c r="I11">
        <f>Sheet1!$C$27-10*LOG10(C11)-0.02*C11</f>
        <v>40.12438779437409</v>
      </c>
      <c r="J11">
        <f>Sheet1!$C$27-10*LOG10(D11)-0.02*D11</f>
        <v>40.19762027716758</v>
      </c>
      <c r="K11">
        <f>Sheet1!$C$27-10*LOG10(E11)-0.02*E11</f>
        <v>41.211885594186256</v>
      </c>
      <c r="L11">
        <f>Sheet1!$C$27-10*LOG10(F11)-0.02*F11</f>
        <v>41.2555828762491</v>
      </c>
      <c r="M11">
        <f>Sheet1!$C$27-10*LOG10(G11)-0.02*G11</f>
        <v>40.9278590911111</v>
      </c>
      <c r="N11">
        <f t="shared" si="3"/>
        <v>10749.320513551142</v>
      </c>
      <c r="O11">
        <f t="shared" si="4"/>
        <v>10290.554555963958</v>
      </c>
      <c r="P11">
        <f t="shared" si="5"/>
        <v>10465.549296354404</v>
      </c>
      <c r="Q11">
        <f t="shared" si="6"/>
        <v>13218.694310928018</v>
      </c>
      <c r="R11">
        <f t="shared" si="7"/>
        <v>13352.367826249361</v>
      </c>
      <c r="S11">
        <f t="shared" si="8"/>
        <v>12381.860567778296</v>
      </c>
      <c r="U11">
        <f t="shared" si="9"/>
        <v>-97</v>
      </c>
      <c r="V11">
        <f t="shared" si="10"/>
        <v>49.479324505619445</v>
      </c>
    </row>
    <row r="12" spans="1:22" ht="12.75">
      <c r="A12">
        <f t="shared" si="2"/>
        <v>-96.5</v>
      </c>
      <c r="B12">
        <f>SQRT(($A12-Sheet1!$C$31)^2+(Sheet1!$C$32-4)^2)</f>
        <v>104.08289965215228</v>
      </c>
      <c r="C12">
        <f>SQRT(($A12-Sheet1!$C$33)^2+(Sheet1!$C$34-4)^2)</f>
        <v>107.19724809900671</v>
      </c>
      <c r="D12">
        <f>SQRT(($A12-Sheet1!$C$35)^2+(Sheet1!$C$36-4)^2)</f>
        <v>105.99646220511325</v>
      </c>
      <c r="E12">
        <f>SQRT(($A12-Sheet1!$C$37)^2+(Sheet1!$C$38-4)^2)</f>
        <v>90.17344398435716</v>
      </c>
      <c r="F12">
        <f>SQRT(($A12-Sheet1!$C$39)^2+(Sheet1!$C$40-4)^2)</f>
        <v>89.53909760545949</v>
      </c>
      <c r="G12">
        <f>SQRT(($A12-Sheet1!$C$41)^2+(Sheet1!$C$42-4)^2)</f>
        <v>94.44178100819573</v>
      </c>
      <c r="H12">
        <f>Sheet1!$C$27-10*LOG10(B12)-0.02*B12</f>
        <v>40.34445162137896</v>
      </c>
      <c r="I12">
        <f>Sheet1!$C$27-10*LOG10(C12)-0.02*C12</f>
        <v>40.15412211441595</v>
      </c>
      <c r="J12">
        <f>Sheet1!$C$27-10*LOG10(D12)-0.02*D12</f>
        <v>40.22706049531123</v>
      </c>
      <c r="K12">
        <f>Sheet1!$C$27-10*LOG10(E12)-0.02*E12</f>
        <v>41.24564799280445</v>
      </c>
      <c r="L12">
        <f>Sheet1!$C$27-10*LOG10(F12)-0.02*F12</f>
        <v>41.28899435836031</v>
      </c>
      <c r="M12">
        <f>Sheet1!$C$27-10*LOG10(G12)-0.02*G12</f>
        <v>40.95942613660968</v>
      </c>
      <c r="N12">
        <f t="shared" si="3"/>
        <v>10825.430150421134</v>
      </c>
      <c r="O12">
        <f t="shared" si="4"/>
        <v>10361.251402767643</v>
      </c>
      <c r="P12">
        <f t="shared" si="5"/>
        <v>10536.734803356512</v>
      </c>
      <c r="Q12">
        <f t="shared" si="6"/>
        <v>13321.857974089207</v>
      </c>
      <c r="R12">
        <f t="shared" si="7"/>
        <v>13455.48746015653</v>
      </c>
      <c r="S12">
        <f t="shared" si="8"/>
        <v>12472.18699705624</v>
      </c>
      <c r="U12">
        <f t="shared" si="9"/>
        <v>-96.5</v>
      </c>
      <c r="V12">
        <f t="shared" si="10"/>
        <v>49.510928496939556</v>
      </c>
    </row>
    <row r="13" spans="1:22" ht="12.75">
      <c r="A13">
        <f t="shared" si="2"/>
        <v>-96</v>
      </c>
      <c r="B13">
        <f>SQRT(($A13-Sheet1!$C$31)^2+(Sheet1!$C$32-4)^2)</f>
        <v>103.58571330062848</v>
      </c>
      <c r="C13">
        <f>SQRT(($A13-Sheet1!$C$33)^2+(Sheet1!$C$34-4)^2)</f>
        <v>106.70520137275409</v>
      </c>
      <c r="D13">
        <f>SQRT(($A13-Sheet1!$C$35)^2+(Sheet1!$C$36-4)^2)</f>
        <v>105.51303237041384</v>
      </c>
      <c r="E13">
        <f>SQRT(($A13-Sheet1!$C$37)^2+(Sheet1!$C$38-4)^2)</f>
        <v>89.67719888578144</v>
      </c>
      <c r="F13">
        <f>SQRT(($A13-Sheet1!$C$39)^2+(Sheet1!$C$40-4)^2)</f>
        <v>89.05054744357274</v>
      </c>
      <c r="G13">
        <f>SQRT(($A13-Sheet1!$C$41)^2+(Sheet1!$C$42-4)^2)</f>
        <v>93.96275858019496</v>
      </c>
      <c r="H13">
        <f>Sheet1!$C$27-10*LOG10(B13)-0.02*B13</f>
        <v>40.37519056617757</v>
      </c>
      <c r="I13">
        <f>Sheet1!$C$27-10*LOG10(C13)-0.02*C13</f>
        <v>40.183943517187174</v>
      </c>
      <c r="J13">
        <f>Sheet1!$C$27-10*LOG10(D13)-0.02*D13</f>
        <v>40.256581749269394</v>
      </c>
      <c r="K13">
        <f>Sheet1!$C$27-10*LOG10(E13)-0.02*E13</f>
        <v>41.279539120469806</v>
      </c>
      <c r="L13">
        <f>Sheet1!$C$27-10*LOG10(F13)-0.02*F13</f>
        <v>41.32252655656043</v>
      </c>
      <c r="M13">
        <f>Sheet1!$C$27-10*LOG10(G13)-0.02*G13</f>
        <v>40.99109068631964</v>
      </c>
      <c r="N13">
        <f t="shared" si="3"/>
        <v>10902.32330167629</v>
      </c>
      <c r="O13">
        <f t="shared" si="4"/>
        <v>10432.643130430146</v>
      </c>
      <c r="P13">
        <f t="shared" si="5"/>
        <v>10608.602452329762</v>
      </c>
      <c r="Q13">
        <f t="shared" si="6"/>
        <v>13426.22472555897</v>
      </c>
      <c r="R13">
        <f t="shared" si="7"/>
        <v>13559.780382720483</v>
      </c>
      <c r="S13">
        <f t="shared" si="8"/>
        <v>12563.454424293563</v>
      </c>
      <c r="U13">
        <f t="shared" si="9"/>
        <v>-96</v>
      </c>
      <c r="V13">
        <f t="shared" si="10"/>
        <v>49.54263694001905</v>
      </c>
    </row>
    <row r="14" spans="1:22" ht="12.75">
      <c r="A14">
        <f t="shared" si="2"/>
        <v>-95.5</v>
      </c>
      <c r="B14">
        <f>SQRT(($A14-Sheet1!$C$31)^2+(Sheet1!$C$32-4)^2)</f>
        <v>103.08855416582387</v>
      </c>
      <c r="C14">
        <f>SQRT(($A14-Sheet1!$C$33)^2+(Sheet1!$C$34-4)^2)</f>
        <v>106.21322893124001</v>
      </c>
      <c r="D14">
        <f>SQRT(($A14-Sheet1!$C$35)^2+(Sheet1!$C$36-4)^2)</f>
        <v>105.02975768800002</v>
      </c>
      <c r="E14">
        <f>SQRT(($A14-Sheet1!$C$37)^2+(Sheet1!$C$38-4)^2)</f>
        <v>89.18099573339603</v>
      </c>
      <c r="F14">
        <f>SQRT(($A14-Sheet1!$C$39)^2+(Sheet1!$C$40-4)^2)</f>
        <v>88.56212508742098</v>
      </c>
      <c r="G14">
        <f>SQRT(($A14-Sheet1!$C$41)^2+(Sheet1!$C$42-4)^2)</f>
        <v>93.48395584270062</v>
      </c>
      <c r="H14">
        <f>Sheet1!$C$27-10*LOG10(B14)-0.02*B14</f>
        <v>40.406027872557736</v>
      </c>
      <c r="I14">
        <f>Sheet1!$C$27-10*LOG10(C14)-0.02*C14</f>
        <v>40.21385274546634</v>
      </c>
      <c r="J14">
        <f>Sheet1!$C$27-10*LOG10(D14)-0.02*D14</f>
        <v>40.28618465292031</v>
      </c>
      <c r="K14">
        <f>Sheet1!$C$27-10*LOG10(E14)-0.02*E14</f>
        <v>41.313560356623455</v>
      </c>
      <c r="L14">
        <f>Sheet1!$C$27-10*LOG10(F14)-0.02*F14</f>
        <v>41.35618064942982</v>
      </c>
      <c r="M14">
        <f>Sheet1!$C$27-10*LOG10(G14)-0.02*G14</f>
        <v>41.022853509155006</v>
      </c>
      <c r="N14">
        <f t="shared" si="3"/>
        <v>10980.011304814163</v>
      </c>
      <c r="O14">
        <f t="shared" si="4"/>
        <v>10504.739196419212</v>
      </c>
      <c r="P14">
        <f t="shared" si="5"/>
        <v>10681.16109688774</v>
      </c>
      <c r="Q14">
        <f t="shared" si="6"/>
        <v>13531.814500102453</v>
      </c>
      <c r="R14">
        <f t="shared" si="7"/>
        <v>13665.265216889647</v>
      </c>
      <c r="S14">
        <f t="shared" si="8"/>
        <v>12655.6760892457</v>
      </c>
      <c r="U14">
        <f t="shared" si="9"/>
        <v>-95.5</v>
      </c>
      <c r="V14">
        <f t="shared" si="10"/>
        <v>49.57445081152348</v>
      </c>
    </row>
    <row r="15" spans="1:22" ht="12.75">
      <c r="A15">
        <f t="shared" si="2"/>
        <v>-95</v>
      </c>
      <c r="B15">
        <f>SQRT(($A15-Sheet1!$C$31)^2+(Sheet1!$C$32-4)^2)</f>
        <v>102.59142264341595</v>
      </c>
      <c r="C15">
        <f>SQRT(($A15-Sheet1!$C$33)^2+(Sheet1!$C$34-4)^2)</f>
        <v>105.72133181151285</v>
      </c>
      <c r="D15">
        <f>SQRT(($A15-Sheet1!$C$35)^2+(Sheet1!$C$36-4)^2)</f>
        <v>104.546640309481</v>
      </c>
      <c r="E15">
        <f>SQRT(($A15-Sheet1!$C$37)^2+(Sheet1!$C$38-4)^2)</f>
        <v>88.68483523128404</v>
      </c>
      <c r="F15">
        <f>SQRT(($A15-Sheet1!$C$39)^2+(Sheet1!$C$40-4)^2)</f>
        <v>88.07383266328314</v>
      </c>
      <c r="G15">
        <f>SQRT(($A15-Sheet1!$C$41)^2+(Sheet1!$C$42-4)^2)</f>
        <v>93.00537618869137</v>
      </c>
      <c r="H15">
        <f>Sheet1!$C$27-10*LOG10(B15)-0.02*B15</f>
        <v>40.43696446661305</v>
      </c>
      <c r="I15">
        <f>Sheet1!$C$27-10*LOG10(C15)-0.02*C15</f>
        <v>40.24385055113354</v>
      </c>
      <c r="J15">
        <f>Sheet1!$C$27-10*LOG10(D15)-0.02*D15</f>
        <v>40.31586982608177</v>
      </c>
      <c r="K15">
        <f>Sheet1!$C$27-10*LOG10(E15)-0.02*E15</f>
        <v>41.347713102597695</v>
      </c>
      <c r="L15">
        <f>Sheet1!$C$27-10*LOG10(F15)-0.02*F15</f>
        <v>41.389957831533316</v>
      </c>
      <c r="M15">
        <f>Sheet1!$C$27-10*LOG10(G15)-0.02*G15</f>
        <v>41.054715380922</v>
      </c>
      <c r="N15">
        <f t="shared" si="3"/>
        <v>11058.505713558392</v>
      </c>
      <c r="O15">
        <f t="shared" si="4"/>
        <v>10577.549225449327</v>
      </c>
      <c r="P15">
        <f t="shared" si="5"/>
        <v>10754.419735658374</v>
      </c>
      <c r="Q15">
        <f t="shared" si="6"/>
        <v>13638.647668492082</v>
      </c>
      <c r="R15">
        <f t="shared" si="7"/>
        <v>13771.960967393208</v>
      </c>
      <c r="S15">
        <f t="shared" si="8"/>
        <v>12748.865462862703</v>
      </c>
      <c r="U15">
        <f t="shared" si="9"/>
        <v>-95</v>
      </c>
      <c r="V15">
        <f t="shared" si="10"/>
        <v>49.60637110124114</v>
      </c>
    </row>
    <row r="16" spans="1:22" ht="12.75">
      <c r="A16">
        <f t="shared" si="2"/>
        <v>-94.5</v>
      </c>
      <c r="B16">
        <f>SQRT(($A16-Sheet1!$C$31)^2+(Sheet1!$C$32-4)^2)</f>
        <v>102.09431913676686</v>
      </c>
      <c r="C16">
        <f>SQRT(($A16-Sheet1!$C$33)^2+(Sheet1!$C$34-4)^2)</f>
        <v>105.2295110698515</v>
      </c>
      <c r="D16">
        <f>SQRT(($A16-Sheet1!$C$35)^2+(Sheet1!$C$36-4)^2)</f>
        <v>104.06368242571469</v>
      </c>
      <c r="E16">
        <f>SQRT(($A16-Sheet1!$C$37)^2+(Sheet1!$C$38-4)^2)</f>
        <v>88.18871809931245</v>
      </c>
      <c r="F16">
        <f>SQRT(($A16-Sheet1!$C$39)^2+(Sheet1!$C$40-4)^2)</f>
        <v>87.58567234428243</v>
      </c>
      <c r="G16">
        <f>SQRT(($A16-Sheet1!$C$41)^2+(Sheet1!$C$42-4)^2)</f>
        <v>92.52702307974681</v>
      </c>
      <c r="H16">
        <f>Sheet1!$C$27-10*LOG10(B16)-0.02*B16</f>
        <v>40.46800128740606</v>
      </c>
      <c r="I16">
        <f>Sheet1!$C$27-10*LOG10(C16)-0.02*C16</f>
        <v>40.27393769531032</v>
      </c>
      <c r="J16">
        <f>Sheet1!$C$27-10*LOG10(D16)-0.02*D16</f>
        <v>40.345637894562</v>
      </c>
      <c r="K16">
        <f>Sheet1!$C$27-10*LOG10(E16)-0.02*E16</f>
        <v>41.38199878207209</v>
      </c>
      <c r="L16">
        <f>Sheet1!$C$27-10*LOG10(F16)-0.02*F16</f>
        <v>41.42385931367431</v>
      </c>
      <c r="M16">
        <f>Sheet1!$C$27-10*LOG10(G16)-0.02*G16</f>
        <v>41.08667708433519</v>
      </c>
      <c r="N16">
        <f t="shared" si="3"/>
        <v>11137.818302998716</v>
      </c>
      <c r="O16">
        <f t="shared" si="4"/>
        <v>10651.083013110743</v>
      </c>
      <c r="P16">
        <f t="shared" si="5"/>
        <v>10828.387515080125</v>
      </c>
      <c r="Q16">
        <f t="shared" si="6"/>
        <v>13746.74504937873</v>
      </c>
      <c r="R16">
        <f t="shared" si="7"/>
        <v>13879.887030225156</v>
      </c>
      <c r="S16">
        <f t="shared" si="8"/>
        <v>12843.036251884165</v>
      </c>
      <c r="U16">
        <f t="shared" si="9"/>
        <v>-94.5</v>
      </c>
      <c r="V16">
        <f t="shared" si="10"/>
        <v>49.63839881230439</v>
      </c>
    </row>
    <row r="17" spans="1:22" ht="12.75">
      <c r="A17">
        <f t="shared" si="2"/>
        <v>-94</v>
      </c>
      <c r="B17">
        <f>SQRT(($A17-Sheet1!$C$31)^2+(Sheet1!$C$32-4)^2)</f>
        <v>101.59724405711013</v>
      </c>
      <c r="C17">
        <f>SQRT(($A17-Sheet1!$C$33)^2+(Sheet1!$C$34-4)^2)</f>
        <v>104.7377677822093</v>
      </c>
      <c r="D17">
        <f>SQRT(($A17-Sheet1!$C$35)^2+(Sheet1!$C$36-4)^2)</f>
        <v>103.58088626768937</v>
      </c>
      <c r="E17">
        <f>SQRT(($A17-Sheet1!$C$37)^2+(Sheet1!$C$38-4)^2)</f>
        <v>87.69264507357501</v>
      </c>
      <c r="F17">
        <f>SQRT(($A17-Sheet1!$C$39)^2+(Sheet1!$C$40-4)^2)</f>
        <v>87.0976463516667</v>
      </c>
      <c r="G17">
        <f>SQRT(($A17-Sheet1!$C$41)^2+(Sheet1!$C$42-4)^2)</f>
        <v>92.04890004774636</v>
      </c>
      <c r="H17">
        <f>Sheet1!$C$27-10*LOG10(B17)-0.02*B17</f>
        <v>40.49913928720803</v>
      </c>
      <c r="I17">
        <f>Sheet1!$C$27-10*LOG10(C17)-0.02*C17</f>
        <v>40.30411494850215</v>
      </c>
      <c r="J17">
        <f>Sheet1!$C$27-10*LOG10(D17)-0.02*D17</f>
        <v>40.375489490210335</v>
      </c>
      <c r="K17">
        <f>Sheet1!$C$27-10*LOG10(E17)-0.02*E17</f>
        <v>41.416418841541244</v>
      </c>
      <c r="L17">
        <f>Sheet1!$C$27-10*LOG10(F17)-0.02*F17</f>
        <v>41.457886323152714</v>
      </c>
      <c r="M17">
        <f>Sheet1!$C$27-10*LOG10(G17)-0.02*G17</f>
        <v>41.11873940903056</v>
      </c>
      <c r="N17">
        <f t="shared" si="3"/>
        <v>11217.961074877301</v>
      </c>
      <c r="O17">
        <f t="shared" si="4"/>
        <v>10725.350529591873</v>
      </c>
      <c r="P17">
        <f t="shared" si="5"/>
        <v>10903.07373225812</v>
      </c>
      <c r="Q17">
        <f t="shared" si="6"/>
        <v>13856.127921549723</v>
      </c>
      <c r="R17">
        <f t="shared" si="7"/>
        <v>13989.063202401234</v>
      </c>
      <c r="S17">
        <f t="shared" si="8"/>
        <v>12938.202403527452</v>
      </c>
      <c r="U17">
        <f t="shared" si="9"/>
        <v>-94</v>
      </c>
      <c r="V17">
        <f t="shared" si="10"/>
        <v>49.6705349614152</v>
      </c>
    </row>
    <row r="18" spans="1:22" ht="12.75">
      <c r="A18">
        <f t="shared" si="2"/>
        <v>-93.5</v>
      </c>
      <c r="B18">
        <f>SQRT(($A18-Sheet1!$C$31)^2+(Sheet1!$C$32-4)^2)</f>
        <v>101.10019782374316</v>
      </c>
      <c r="C18">
        <f>SQRT(($A18-Sheet1!$C$33)^2+(Sheet1!$C$34-4)^2)</f>
        <v>104.2461030446702</v>
      </c>
      <c r="D18">
        <f>SQRT(($A18-Sheet1!$C$35)^2+(Sheet1!$C$36-4)^2)</f>
        <v>103.098254107429</v>
      </c>
      <c r="E18">
        <f>SQRT(($A18-Sheet1!$C$37)^2+(Sheet1!$C$38-4)^2)</f>
        <v>87.19661690685024</v>
      </c>
      <c r="F18">
        <f>SQRT(($A18-Sheet1!$C$39)^2+(Sheet1!$C$40-4)^2)</f>
        <v>86.60975695613052</v>
      </c>
      <c r="G18">
        <f>SQRT(($A18-Sheet1!$C$41)^2+(Sheet1!$C$42-4)^2)</f>
        <v>91.57101069661731</v>
      </c>
      <c r="H18">
        <f>Sheet1!$C$27-10*LOG10(B18)-0.02*B18</f>
        <v>40.53037943174423</v>
      </c>
      <c r="I18">
        <f>Sheet1!$C$27-10*LOG10(C18)-0.02*C18</f>
        <v>40.33438309074326</v>
      </c>
      <c r="J18">
        <f>Sheet1!$C$27-10*LOG10(D18)-0.02*D18</f>
        <v>40.40542525096725</v>
      </c>
      <c r="K18">
        <f>Sheet1!$C$27-10*LOG10(E18)-0.02*E18</f>
        <v>41.450974750794465</v>
      </c>
      <c r="L18">
        <f>Sheet1!$C$27-10*LOG10(F18)-0.02*F18</f>
        <v>41.49204010402653</v>
      </c>
      <c r="M18">
        <f>Sheet1!$C$27-10*LOG10(G18)-0.02*G18</f>
        <v>41.15090315157504</v>
      </c>
      <c r="N18">
        <f t="shared" si="3"/>
        <v>11298.946263026435</v>
      </c>
      <c r="O18">
        <f t="shared" si="4"/>
        <v>10800.361923496272</v>
      </c>
      <c r="P18">
        <f t="shared" si="5"/>
        <v>10978.487837880044</v>
      </c>
      <c r="Q18">
        <f t="shared" si="6"/>
        <v>13966.818036587178</v>
      </c>
      <c r="R18">
        <f t="shared" si="7"/>
        <v>14099.509691994901</v>
      </c>
      <c r="S18">
        <f t="shared" si="8"/>
        <v>13034.37811026983</v>
      </c>
      <c r="U18">
        <f t="shared" si="9"/>
        <v>-93.5</v>
      </c>
      <c r="V18">
        <f t="shared" si="10"/>
        <v>49.70278057907504</v>
      </c>
    </row>
    <row r="19" spans="1:22" ht="12.75">
      <c r="A19">
        <f t="shared" si="2"/>
        <v>-93</v>
      </c>
      <c r="B19">
        <f>SQRT(($A19-Sheet1!$C$31)^2+(Sheet1!$C$32-4)^2)</f>
        <v>100.60318086422517</v>
      </c>
      <c r="C19">
        <f>SQRT(($A19-Sheet1!$C$33)^2+(Sheet1!$C$34-4)^2)</f>
        <v>103.75451797391764</v>
      </c>
      <c r="D19">
        <f>SQRT(($A19-Sheet1!$C$35)^2+(Sheet1!$C$36-4)^2)</f>
        <v>102.61578825892242</v>
      </c>
      <c r="E19">
        <f>SQRT(($A19-Sheet1!$C$37)^2+(Sheet1!$C$38-4)^2)</f>
        <v>86.70063436907483</v>
      </c>
      <c r="F19">
        <f>SQRT(($A19-Sheet1!$C$39)^2+(Sheet1!$C$40-4)^2)</f>
        <v>86.12200647918046</v>
      </c>
      <c r="G19">
        <f>SQRT(($A19-Sheet1!$C$41)^2+(Sheet1!$C$42-4)^2)</f>
        <v>91.09335870413386</v>
      </c>
      <c r="H19">
        <f>Sheet1!$C$27-10*LOG10(B19)-0.02*B19</f>
        <v>40.56172270044471</v>
      </c>
      <c r="I19">
        <f>Sheet1!$C$27-10*LOG10(C19)-0.02*C19</f>
        <v>40.36474291174402</v>
      </c>
      <c r="J19">
        <f>Sheet1!$C$27-10*LOG10(D19)-0.02*D19</f>
        <v>40.43544582091402</v>
      </c>
      <c r="K19">
        <f>Sheet1!$C$27-10*LOG10(E19)-0.02*E19</f>
        <v>41.48566800340793</v>
      </c>
      <c r="L19">
        <f>Sheet1!$C$27-10*LOG10(F19)-0.02*F19</f>
        <v>41.52632191737732</v>
      </c>
      <c r="M19">
        <f>Sheet1!$C$27-10*LOG10(G19)-0.02*G19</f>
        <v>41.18316911547245</v>
      </c>
      <c r="N19">
        <f t="shared" si="3"/>
        <v>11380.78633896214</v>
      </c>
      <c r="O19">
        <f t="shared" si="4"/>
        <v>10876.127525757829</v>
      </c>
      <c r="P19">
        <f t="shared" si="5"/>
        <v>11054.639439194407</v>
      </c>
      <c r="Q19">
        <f t="shared" si="6"/>
        <v>14078.837631943008</v>
      </c>
      <c r="R19">
        <f t="shared" si="7"/>
        <v>14211.247128463421</v>
      </c>
      <c r="S19">
        <f t="shared" si="8"/>
        <v>13131.577814726421</v>
      </c>
      <c r="U19">
        <f t="shared" si="9"/>
        <v>-93</v>
      </c>
      <c r="V19">
        <f t="shared" si="10"/>
        <v>49.73513670981909</v>
      </c>
    </row>
    <row r="20" spans="1:22" ht="12.75">
      <c r="A20">
        <f t="shared" si="2"/>
        <v>-92.5</v>
      </c>
      <c r="B20">
        <f>SQRT(($A20-Sheet1!$C$31)^2+(Sheet1!$C$32-4)^2)</f>
        <v>100.10619361458112</v>
      </c>
      <c r="C20">
        <f>SQRT(($A20-Sheet1!$C$33)^2+(Sheet1!$C$34-4)^2)</f>
        <v>103.26301370771628</v>
      </c>
      <c r="D20">
        <f>SQRT(($A20-Sheet1!$C$35)^2+(Sheet1!$C$36-4)^2)</f>
        <v>102.13349107907749</v>
      </c>
      <c r="E20">
        <f>SQRT(($A20-Sheet1!$C$37)^2+(Sheet1!$C$38-4)^2)</f>
        <v>86.20469824783333</v>
      </c>
      <c r="F20">
        <f>SQRT(($A20-Sheet1!$C$39)^2+(Sheet1!$C$40-4)^2)</f>
        <v>85.63439729454514</v>
      </c>
      <c r="G20">
        <f>SQRT(($A20-Sheet1!$C$41)^2+(Sheet1!$C$42-4)^2)</f>
        <v>90.61594782376886</v>
      </c>
      <c r="H20">
        <f>Sheet1!$C$27-10*LOG10(B20)-0.02*B20</f>
        <v>40.59317008670106</v>
      </c>
      <c r="I20">
        <f>Sheet1!$C$27-10*LOG10(C20)-0.02*C20</f>
        <v>40.395195211040964</v>
      </c>
      <c r="J20">
        <f>Sheet1!$C$27-10*LOG10(D20)-0.02*D20</f>
        <v>40.46555185032174</v>
      </c>
      <c r="K20">
        <f>Sheet1!$C$27-10*LOG10(E20)-0.02*E20</f>
        <v>41.5205001172494</v>
      </c>
      <c r="L20">
        <f>Sheet1!$C$27-10*LOG10(F20)-0.02*F20</f>
        <v>41.56073304157932</v>
      </c>
      <c r="M20">
        <f>Sheet1!$C$27-10*LOG10(G20)-0.02*G20</f>
        <v>41.21553811116544</v>
      </c>
      <c r="N20">
        <f t="shared" si="3"/>
        <v>11463.494017639392</v>
      </c>
      <c r="O20">
        <f t="shared" si="4"/>
        <v>10952.657853656992</v>
      </c>
      <c r="P20">
        <f t="shared" si="5"/>
        <v>11131.538303051459</v>
      </c>
      <c r="Q20">
        <f t="shared" si="6"/>
        <v>14192.209444445163</v>
      </c>
      <c r="R20">
        <f t="shared" si="7"/>
        <v>14324.296573271637</v>
      </c>
      <c r="S20">
        <f t="shared" si="8"/>
        <v>13229.81621462468</v>
      </c>
      <c r="U20">
        <f t="shared" si="9"/>
        <v>-92.5</v>
      </c>
      <c r="V20">
        <f t="shared" si="10"/>
        <v>49.767604412454986</v>
      </c>
    </row>
    <row r="21" spans="1:22" ht="12.75">
      <c r="A21">
        <f t="shared" si="2"/>
        <v>-92</v>
      </c>
      <c r="B21">
        <f>SQRT(($A21-Sheet1!$C$31)^2+(Sheet1!$C$32-4)^2)</f>
        <v>99.60923651951158</v>
      </c>
      <c r="C21">
        <f>SQRT(($A21-Sheet1!$C$33)^2+(Sheet1!$C$34-4)^2)</f>
        <v>102.77159140540736</v>
      </c>
      <c r="D21">
        <f>SQRT(($A21-Sheet1!$C$35)^2+(Sheet1!$C$36-4)^2)</f>
        <v>101.65136496870073</v>
      </c>
      <c r="E21">
        <f>SQRT(($A21-Sheet1!$C$37)^2+(Sheet1!$C$38-4)^2)</f>
        <v>85.70880934886448</v>
      </c>
      <c r="F21">
        <f>SQRT(($A21-Sheet1!$C$39)^2+(Sheet1!$C$40-4)^2)</f>
        <v>85.14693182963201</v>
      </c>
      <c r="G21">
        <f>SQRT(($A21-Sheet1!$C$41)^2+(Sheet1!$C$42-4)^2)</f>
        <v>90.13878188659973</v>
      </c>
      <c r="H21">
        <f>Sheet1!$C$27-10*LOG10(B21)-0.02*B21</f>
        <v>40.62472259812883</v>
      </c>
      <c r="I21">
        <f>Sheet1!$C$27-10*LOG10(C21)-0.02*C21</f>
        <v>40.42574079814937</v>
      </c>
      <c r="J21">
        <f>Sheet1!$C$27-10*LOG10(D21)-0.02*D21</f>
        <v>40.49574399569974</v>
      </c>
      <c r="K21">
        <f>Sheet1!$C$27-10*LOG10(E21)-0.02*E21</f>
        <v>41.555472634996235</v>
      </c>
      <c r="L21">
        <f>Sheet1!$C$27-10*LOG10(F21)-0.02*F21</f>
        <v>41.59527477257229</v>
      </c>
      <c r="M21">
        <f>Sheet1!$C$27-10*LOG10(G21)-0.02*G21</f>
        <v>41.24801095603334</v>
      </c>
      <c r="N21">
        <f t="shared" si="3"/>
        <v>11547.082263374108</v>
      </c>
      <c r="O21">
        <f t="shared" si="4"/>
        <v>11029.963614940702</v>
      </c>
      <c r="P21">
        <f t="shared" si="5"/>
        <v>11209.194359008883</v>
      </c>
      <c r="Q21">
        <f t="shared" si="6"/>
        <v>14306.95672425326</v>
      </c>
      <c r="R21">
        <f t="shared" si="7"/>
        <v>14438.679530823621</v>
      </c>
      <c r="S21">
        <f t="shared" si="8"/>
        <v>13329.108267877702</v>
      </c>
      <c r="U21">
        <f t="shared" si="9"/>
        <v>-92</v>
      </c>
      <c r="V21">
        <f t="shared" si="10"/>
        <v>49.80018476030613</v>
      </c>
    </row>
    <row r="22" spans="1:22" ht="12.75">
      <c r="A22">
        <f t="shared" si="2"/>
        <v>-91.5</v>
      </c>
      <c r="B22">
        <f>SQRT(($A22-Sheet1!$C$31)^2+(Sheet1!$C$32-4)^2)</f>
        <v>99.11231003260896</v>
      </c>
      <c r="C22">
        <f>SQRT(($A22-Sheet1!$C$33)^2+(Sheet1!$C$34-4)^2)</f>
        <v>102.28025224841792</v>
      </c>
      <c r="D22">
        <f>SQRT(($A22-Sheet1!$C$35)^2+(Sheet1!$C$36-4)^2)</f>
        <v>101.16941237350349</v>
      </c>
      <c r="E22">
        <f>SQRT(($A22-Sheet1!$C$37)^2+(Sheet1!$C$38-4)^2)</f>
        <v>85.21296849658508</v>
      </c>
      <c r="F22">
        <f>SQRT(($A22-Sheet1!$C$39)^2+(Sheet1!$C$40-4)^2)</f>
        <v>84.65961256703223</v>
      </c>
      <c r="G22">
        <f>SQRT(($A22-Sheet1!$C$41)^2+(Sheet1!$C$42-4)^2)</f>
        <v>89.66186480327073</v>
      </c>
      <c r="H22">
        <f>Sheet1!$C$27-10*LOG10(B22)-0.02*B22</f>
        <v>40.65638125683636</v>
      </c>
      <c r="I22">
        <f>Sheet1!$C$27-10*LOG10(C22)-0.02*C22</f>
        <v>40.45638049271849</v>
      </c>
      <c r="J22">
        <f>Sheet1!$C$27-10*LOG10(D22)-0.02*D22</f>
        <v>40.52602291984324</v>
      </c>
      <c r="K22">
        <f>Sheet1!$C$27-10*LOG10(E22)-0.02*E22</f>
        <v>41.59058712466677</v>
      </c>
      <c r="L22">
        <f>Sheet1!$C$27-10*LOG10(F22)-0.02*F22</f>
        <v>41.62994842413811</v>
      </c>
      <c r="M22">
        <f>Sheet1!$C$27-10*LOG10(G22)-0.02*G22</f>
        <v>41.280588474385475</v>
      </c>
      <c r="N22">
        <f t="shared" si="3"/>
        <v>11631.564295937751</v>
      </c>
      <c r="O22">
        <f t="shared" si="4"/>
        <v>11108.055712049121</v>
      </c>
      <c r="P22">
        <f t="shared" si="5"/>
        <v>11287.617702502737</v>
      </c>
      <c r="Q22">
        <f t="shared" si="6"/>
        <v>14423.103249279506</v>
      </c>
      <c r="R22">
        <f t="shared" si="7"/>
        <v>14554.417959711978</v>
      </c>
      <c r="S22">
        <f t="shared" si="8"/>
        <v>13429.469197756252</v>
      </c>
      <c r="U22">
        <f t="shared" si="9"/>
        <v>-91.5</v>
      </c>
      <c r="V22">
        <f t="shared" si="10"/>
        <v>49.8328788414596</v>
      </c>
    </row>
    <row r="23" spans="1:22" ht="12.75">
      <c r="A23">
        <f t="shared" si="2"/>
        <v>-91</v>
      </c>
      <c r="B23">
        <f>SQRT(($A23-Sheet1!$C$31)^2+(Sheet1!$C$32-4)^2)</f>
        <v>98.6154146165801</v>
      </c>
      <c r="C23">
        <f>SQRT(($A23-Sheet1!$C$33)^2+(Sheet1!$C$34-4)^2)</f>
        <v>101.78899744078434</v>
      </c>
      <c r="D23">
        <f>SQRT(($A23-Sheet1!$C$35)^2+(Sheet1!$C$36-4)^2)</f>
        <v>100.68763578513501</v>
      </c>
      <c r="E23">
        <f>SQRT(($A23-Sheet1!$C$37)^2+(Sheet1!$C$38-4)^2)</f>
        <v>84.71717653463199</v>
      </c>
      <c r="F23">
        <f>SQRT(($A23-Sheet1!$C$39)^2+(Sheet1!$C$40-4)^2)</f>
        <v>84.17244204607586</v>
      </c>
      <c r="G23">
        <f>SQRT(($A23-Sheet1!$C$41)^2+(Sheet1!$C$42-4)^2)</f>
        <v>89.1852005660132</v>
      </c>
      <c r="H23">
        <f>Sheet1!$C$27-10*LOG10(B23)-0.02*B23</f>
        <v>40.68814709969957</v>
      </c>
      <c r="I23">
        <f>Sheet1!$C$27-10*LOG10(C23)-0.02*C23</f>
        <v>40.48711512468947</v>
      </c>
      <c r="J23">
        <f>Sheet1!$C$27-10*LOG10(D23)-0.02*D23</f>
        <v>40.556389291880286</v>
      </c>
      <c r="K23">
        <f>Sheet1!$C$27-10*LOG10(E23)-0.02*E23</f>
        <v>41.625845180165676</v>
      </c>
      <c r="L23">
        <f>Sheet1!$C$27-10*LOG10(F23)-0.02*F23</f>
        <v>41.66475532818099</v>
      </c>
      <c r="M23">
        <f>Sheet1!$C$27-10*LOG10(G23)-0.02*G23</f>
        <v>41.31327149744983</v>
      </c>
      <c r="N23">
        <f t="shared" si="3"/>
        <v>11716.953596829813</v>
      </c>
      <c r="O23">
        <f t="shared" si="4"/>
        <v>11186.94524645261</v>
      </c>
      <c r="P23">
        <f t="shared" si="5"/>
        <v>11366.818598085933</v>
      </c>
      <c r="Q23">
        <f t="shared" si="6"/>
        <v>14540.6733400936</v>
      </c>
      <c r="R23">
        <f t="shared" si="7"/>
        <v>14671.534284294486</v>
      </c>
      <c r="S23">
        <f t="shared" si="8"/>
        <v>13530.914498161708</v>
      </c>
      <c r="U23">
        <f t="shared" si="9"/>
        <v>-91</v>
      </c>
      <c r="V23">
        <f t="shared" si="10"/>
        <v>49.86568775901881</v>
      </c>
    </row>
    <row r="24" spans="1:22" ht="12.75">
      <c r="A24">
        <f t="shared" si="2"/>
        <v>-90.5</v>
      </c>
      <c r="B24">
        <f>SQRT(($A24-Sheet1!$C$31)^2+(Sheet1!$C$32-4)^2)</f>
        <v>98.11855074347562</v>
      </c>
      <c r="C24">
        <f>SQRT(($A24-Sheet1!$C$33)^2+(Sheet1!$C$34-4)^2)</f>
        <v>101.29782820969065</v>
      </c>
      <c r="D24">
        <f>SQRT(($A24-Sheet1!$C$35)^2+(Sheet1!$C$36-4)^2)</f>
        <v>100.20603774224385</v>
      </c>
      <c r="E24">
        <f>SQRT(($A24-Sheet1!$C$37)^2+(Sheet1!$C$38-4)^2)</f>
        <v>84.22143432642311</v>
      </c>
      <c r="F24">
        <f>SQRT(($A24-Sheet1!$C$39)^2+(Sheet1!$C$40-4)^2)</f>
        <v>83.68542286443918</v>
      </c>
      <c r="G24">
        <f>SQRT(($A24-Sheet1!$C$41)^2+(Sheet1!$C$42-4)^2)</f>
        <v>88.70879325072572</v>
      </c>
      <c r="H24">
        <f>Sheet1!$C$27-10*LOG10(B24)-0.02*B24</f>
        <v>40.7200211786434</v>
      </c>
      <c r="I24">
        <f>Sheet1!$C$27-10*LOG10(C24)-0.02*C24</f>
        <v>40.51794553445606</v>
      </c>
      <c r="J24">
        <f>Sheet1!$C$27-10*LOG10(D24)-0.02*D24</f>
        <v>40.58684378731772</v>
      </c>
      <c r="K24">
        <f>Sheet1!$C$27-10*LOG10(E24)-0.02*E24</f>
        <v>41.66124842184365</v>
      </c>
      <c r="L24">
        <f>Sheet1!$C$27-10*LOG10(F24)-0.02*F24</f>
        <v>41.69969683501134</v>
      </c>
      <c r="M24">
        <f>Sheet1!$C$27-10*LOG10(G24)-0.02*G24</f>
        <v>41.34606086335668</v>
      </c>
      <c r="N24">
        <f t="shared" si="3"/>
        <v>11803.263915735368</v>
      </c>
      <c r="O24">
        <f t="shared" si="4"/>
        <v>11266.64352310169</v>
      </c>
      <c r="P24">
        <f t="shared" si="5"/>
        <v>11446.807482734577</v>
      </c>
      <c r="Q24">
        <f t="shared" si="6"/>
        <v>14659.691875330302</v>
      </c>
      <c r="R24">
        <f t="shared" si="7"/>
        <v>14790.051406608798</v>
      </c>
      <c r="S24">
        <f t="shared" si="8"/>
        <v>13633.459939001094</v>
      </c>
      <c r="U24">
        <f t="shared" si="9"/>
        <v>-90.5</v>
      </c>
      <c r="V24">
        <f t="shared" si="10"/>
        <v>49.89861263136098</v>
      </c>
    </row>
    <row r="25" spans="1:22" ht="12.75">
      <c r="A25">
        <f t="shared" si="2"/>
        <v>-90</v>
      </c>
      <c r="B25">
        <f>SQRT(($A25-Sheet1!$C$31)^2+(Sheet1!$C$32-4)^2)</f>
        <v>97.62171889492625</v>
      </c>
      <c r="C25">
        <f>SQRT(($A25-Sheet1!$C$33)^2+(Sheet1!$C$34-4)^2)</f>
        <v>100.80674580602232</v>
      </c>
      <c r="D25">
        <f>SQRT(($A25-Sheet1!$C$35)^2+(Sheet1!$C$36-4)^2)</f>
        <v>99.72462083156798</v>
      </c>
      <c r="E25">
        <f>SQRT(($A25-Sheet1!$C$37)^2+(Sheet1!$C$38-4)^2)</f>
        <v>83.72574275573791</v>
      </c>
      <c r="F25">
        <f>SQRT(($A25-Sheet1!$C$39)^2+(Sheet1!$C$40-4)^2)</f>
        <v>83.19855767980596</v>
      </c>
      <c r="G25">
        <f>SQRT(($A25-Sheet1!$C$41)^2+(Sheet1!$C$42-4)^2)</f>
        <v>88.23264701911646</v>
      </c>
      <c r="H25">
        <f>Sheet1!$C$27-10*LOG10(B25)-0.02*B25</f>
        <v>40.75200456092974</v>
      </c>
      <c r="I25">
        <f>Sheet1!$C$27-10*LOG10(C25)-0.02*C25</f>
        <v>40.54887257302806</v>
      </c>
      <c r="J25">
        <f>Sheet1!$C$27-10*LOG10(D25)-0.02*D25</f>
        <v>40.61738708808627</v>
      </c>
      <c r="K25">
        <f>Sheet1!$C$27-10*LOG10(E25)-0.02*E25</f>
        <v>41.696798497071846</v>
      </c>
      <c r="L25">
        <f>Sheet1!$C$27-10*LOG10(F25)-0.02*F25</f>
        <v>41.73477431363324</v>
      </c>
      <c r="M25">
        <f>Sheet1!$C$27-10*LOG10(G25)-0.02*G25</f>
        <v>41.37895741711688</v>
      </c>
      <c r="N25">
        <f t="shared" si="3"/>
        <v>11890.509277172676</v>
      </c>
      <c r="O25">
        <f t="shared" si="4"/>
        <v>11347.162054993965</v>
      </c>
      <c r="P25">
        <f t="shared" si="5"/>
        <v>11527.59496922465</v>
      </c>
      <c r="Q25">
        <f t="shared" si="6"/>
        <v>14780.184307619465</v>
      </c>
      <c r="R25">
        <f t="shared" si="7"/>
        <v>14909.992718635996</v>
      </c>
      <c r="S25">
        <f t="shared" si="8"/>
        <v>13737.12157166463</v>
      </c>
      <c r="U25">
        <f t="shared" si="9"/>
        <v>-90</v>
      </c>
      <c r="V25">
        <f t="shared" si="10"/>
        <v>49.93165459239953</v>
      </c>
    </row>
    <row r="26" spans="1:22" ht="12.75">
      <c r="A26">
        <f t="shared" si="2"/>
        <v>-89.5</v>
      </c>
      <c r="B26">
        <f>SQRT(($A26-Sheet1!$C$31)^2+(Sheet1!$C$32-4)^2)</f>
        <v>97.12491956238625</v>
      </c>
      <c r="C26">
        <f>SQRT(($A26-Sheet1!$C$33)^2+(Sheet1!$C$34-4)^2)</f>
        <v>100.31575150493565</v>
      </c>
      <c r="D26">
        <f>SQRT(($A26-Sheet1!$C$35)^2+(Sheet1!$C$36-4)^2)</f>
        <v>99.24338768905463</v>
      </c>
      <c r="E26">
        <f>SQRT(($A26-Sheet1!$C$37)^2+(Sheet1!$C$38-4)^2)</f>
        <v>83.23010272731855</v>
      </c>
      <c r="F26">
        <f>SQRT(($A26-Sheet1!$C$39)^2+(Sheet1!$C$40-4)^2)</f>
        <v>82.71184921158516</v>
      </c>
      <c r="G26">
        <f>SQRT(($A26-Sheet1!$C$41)^2+(Sheet1!$C$42-4)^2)</f>
        <v>87.75676612090945</v>
      </c>
      <c r="H26">
        <f>Sheet1!$C$27-10*LOG10(B26)-0.02*B26</f>
        <v>40.78409832945223</v>
      </c>
      <c r="I26">
        <f>Sheet1!$C$27-10*LOG10(C26)-0.02*C26</f>
        <v>40.579897102197656</v>
      </c>
      <c r="J26">
        <f>Sheet1!$C$27-10*LOG10(D26)-0.02*D26</f>
        <v>40.648019882584556</v>
      </c>
      <c r="K26">
        <f>Sheet1!$C$27-10*LOG10(E26)-0.02*E26</f>
        <v>41.73249708083165</v>
      </c>
      <c r="L26">
        <f>Sheet1!$C$27-10*LOG10(F26)-0.02*F26</f>
        <v>41.76998915203539</v>
      </c>
      <c r="M26">
        <f>Sheet1!$C$27-10*LOG10(G26)-0.02*G26</f>
        <v>41.41196201059438</v>
      </c>
      <c r="N26">
        <f t="shared" si="3"/>
        <v>11978.703987338258</v>
      </c>
      <c r="O26">
        <f t="shared" si="4"/>
        <v>11428.512567860775</v>
      </c>
      <c r="P26">
        <f t="shared" si="5"/>
        <v>11609.191849579362</v>
      </c>
      <c r="Q26">
        <f t="shared" si="6"/>
        <v>14902.176680059092</v>
      </c>
      <c r="R26">
        <f t="shared" si="7"/>
        <v>15031.382114923583</v>
      </c>
      <c r="S26">
        <f t="shared" si="8"/>
        <v>13841.915734606935</v>
      </c>
      <c r="U26">
        <f t="shared" si="9"/>
        <v>-89.5</v>
      </c>
      <c r="V26">
        <f t="shared" si="10"/>
        <v>49.96481479185137</v>
      </c>
    </row>
    <row r="27" spans="1:22" ht="12.75">
      <c r="A27">
        <f t="shared" si="2"/>
        <v>-89</v>
      </c>
      <c r="B27">
        <f>SQRT(($A27-Sheet1!$C$31)^2+(Sheet1!$C$32-4)^2)</f>
        <v>96.62815324738438</v>
      </c>
      <c r="C27">
        <f>SQRT(($A27-Sheet1!$C$33)^2+(Sheet1!$C$34-4)^2)</f>
        <v>99.82484660644363</v>
      </c>
      <c r="D27">
        <f>SQRT(($A27-Sheet1!$C$35)^2+(Sheet1!$C$36-4)^2)</f>
        <v>98.76234100101111</v>
      </c>
      <c r="E27">
        <f>SQRT(($A27-Sheet1!$C$37)^2+(Sheet1!$C$38-4)^2)</f>
        <v>82.73451516749222</v>
      </c>
      <c r="F27">
        <f>SQRT(($A27-Sheet1!$C$39)^2+(Sheet1!$C$40-4)^2)</f>
        <v>82.22530024268686</v>
      </c>
      <c r="G27">
        <f>SQRT(($A27-Sheet1!$C$41)^2+(Sheet1!$C$42-4)^2)</f>
        <v>87.28115489611719</v>
      </c>
      <c r="H27">
        <f>Sheet1!$C$27-10*LOG10(B27)-0.02*B27</f>
        <v>40.81630358303794</v>
      </c>
      <c r="I27">
        <f>Sheet1!$C$27-10*LOG10(C27)-0.02*C27</f>
        <v>40.6110199947085</v>
      </c>
      <c r="J27">
        <f>Sheet1!$C$27-10*LOG10(D27)-0.02*D27</f>
        <v>40.67874286572194</v>
      </c>
      <c r="K27">
        <f>Sheet1!$C$27-10*LOG10(E27)-0.02*E27</f>
        <v>41.76834587632001</v>
      </c>
      <c r="L27">
        <f>Sheet1!$C$27-10*LOG10(F27)-0.02*F27</f>
        <v>41.805342757485576</v>
      </c>
      <c r="M27">
        <f>Sheet1!$C$27-10*LOG10(G27)-0.02*G27</f>
        <v>41.445075502472925</v>
      </c>
      <c r="N27">
        <f t="shared" si="3"/>
        <v>12067.862641156165</v>
      </c>
      <c r="O27">
        <f t="shared" si="4"/>
        <v>11510.70700497763</v>
      </c>
      <c r="P27">
        <f t="shared" si="5"/>
        <v>11691.609098589375</v>
      </c>
      <c r="Q27">
        <f t="shared" si="6"/>
        <v>15025.695643252378</v>
      </c>
      <c r="R27">
        <f t="shared" si="7"/>
        <v>15154.244005580098</v>
      </c>
      <c r="S27">
        <f t="shared" si="8"/>
        <v>13947.859059033477</v>
      </c>
      <c r="U27">
        <f t="shared" si="9"/>
        <v>-89</v>
      </c>
      <c r="V27">
        <f t="shared" si="10"/>
        <v>49.9980943955093</v>
      </c>
    </row>
    <row r="28" spans="1:22" ht="12.75">
      <c r="A28">
        <f t="shared" si="2"/>
        <v>-88.5</v>
      </c>
      <c r="B28">
        <f>SQRT(($A28-Sheet1!$C$31)^2+(Sheet1!$C$32-4)^2)</f>
        <v>96.13142046178243</v>
      </c>
      <c r="C28">
        <f>SQRT(($A28-Sheet1!$C$33)^2+(Sheet1!$C$34-4)^2)</f>
        <v>99.33403243601862</v>
      </c>
      <c r="D28">
        <f>SQRT(($A28-Sheet1!$C$35)^2+(Sheet1!$C$36-4)^2)</f>
        <v>98.281483505287</v>
      </c>
      <c r="E28">
        <f>SQRT(($A28-Sheet1!$C$37)^2+(Sheet1!$C$38-4)^2)</f>
        <v>82.23898102481571</v>
      </c>
      <c r="F28">
        <f>SQRT(($A28-Sheet1!$C$39)^2+(Sheet1!$C$40-4)^2)</f>
        <v>81.73891362135907</v>
      </c>
      <c r="G28">
        <f>SQRT(($A28-Sheet1!$C$41)^2+(Sheet1!$C$42-4)^2)</f>
        <v>86.80581777738172</v>
      </c>
      <c r="H28">
        <f>Sheet1!$C$27-10*LOG10(B28)-0.02*B28</f>
        <v>40.84862143675638</v>
      </c>
      <c r="I28">
        <f>Sheet1!$C$27-10*LOG10(C28)-0.02*C28</f>
        <v>40.64224213442788</v>
      </c>
      <c r="J28">
        <f>Sheet1!$C$27-10*LOG10(D28)-0.02*D28</f>
        <v>40.70955673896015</v>
      </c>
      <c r="K28">
        <f>Sheet1!$C$27-10*LOG10(E28)-0.02*E28</f>
        <v>41.80434661557108</v>
      </c>
      <c r="L28">
        <f>Sheet1!$C$27-10*LOG10(F28)-0.02*F28</f>
        <v>41.84083655682845</v>
      </c>
      <c r="M28">
        <f>Sheet1!$C$27-10*LOG10(G28)-0.02*G28</f>
        <v>41.47829875821612</v>
      </c>
      <c r="N28">
        <f t="shared" si="3"/>
        <v>12158.000129538153</v>
      </c>
      <c r="O28">
        <f t="shared" si="4"/>
        <v>11593.75753210206</v>
      </c>
      <c r="P28">
        <f t="shared" si="5"/>
        <v>11774.85787740694</v>
      </c>
      <c r="Q28">
        <f t="shared" si="6"/>
        <v>15150.76847293174</v>
      </c>
      <c r="R28">
        <f t="shared" si="7"/>
        <v>15278.603329652457</v>
      </c>
      <c r="S28">
        <f t="shared" si="8"/>
        <v>14054.968474692243</v>
      </c>
      <c r="U28">
        <f t="shared" si="9"/>
        <v>-88.5</v>
      </c>
      <c r="V28">
        <f t="shared" si="10"/>
        <v>50.03149458551966</v>
      </c>
    </row>
    <row r="29" spans="1:22" ht="12.75">
      <c r="A29">
        <f t="shared" si="2"/>
        <v>-88</v>
      </c>
      <c r="B29">
        <f>SQRT(($A29-Sheet1!$C$31)^2+(Sheet1!$C$32-4)^2)</f>
        <v>95.63472172804185</v>
      </c>
      <c r="C29">
        <f>SQRT(($A29-Sheet1!$C$33)^2+(Sheet1!$C$34-4)^2)</f>
        <v>98.84331034521254</v>
      </c>
      <c r="D29">
        <f>SQRT(($A29-Sheet1!$C$35)^2+(Sheet1!$C$36-4)^2)</f>
        <v>97.8008179924892</v>
      </c>
      <c r="E29">
        <f>SQRT(($A29-Sheet1!$C$37)^2+(Sheet1!$C$38-4)^2)</f>
        <v>81.74350127074322</v>
      </c>
      <c r="F29">
        <f>SQRT(($A29-Sheet1!$C$39)^2+(Sheet1!$C$40-4)^2)</f>
        <v>81.25269226308751</v>
      </c>
      <c r="G29">
        <f>SQRT(($A29-Sheet1!$C$41)^2+(Sheet1!$C$42-4)^2)</f>
        <v>86.33075929238663</v>
      </c>
      <c r="H29">
        <f>Sheet1!$C$27-10*LOG10(B29)-0.02*B29</f>
        <v>40.88105302223575</v>
      </c>
      <c r="I29">
        <f>Sheet1!$C$27-10*LOG10(C29)-0.02*C29</f>
        <v>40.673564416521785</v>
      </c>
      <c r="J29">
        <f>Sheet1!$C$27-10*LOG10(D29)-0.02*D29</f>
        <v>40.74046221035354</v>
      </c>
      <c r="K29">
        <f>Sheet1!$C$27-10*LOG10(E29)-0.02*E29</f>
        <v>41.840501060094475</v>
      </c>
      <c r="L29">
        <f>Sheet1!$C$27-10*LOG10(F29)-0.02*F29</f>
        <v>41.876471996786684</v>
      </c>
      <c r="M29">
        <f>Sheet1!$C$27-10*LOG10(G29)-0.02*G29</f>
        <v>41.511632650020914</v>
      </c>
      <c r="N29">
        <f t="shared" si="3"/>
        <v>12249.131646862339</v>
      </c>
      <c r="O29">
        <f t="shared" si="4"/>
        <v>11677.676542542626</v>
      </c>
      <c r="P29">
        <f t="shared" si="5"/>
        <v>11858.949537215478</v>
      </c>
      <c r="Q29">
        <f t="shared" si="6"/>
        <v>15277.423088193196</v>
      </c>
      <c r="R29">
        <f t="shared" si="7"/>
        <v>15404.485568898875</v>
      </c>
      <c r="S29">
        <f t="shared" si="8"/>
        <v>14163.26121577194</v>
      </c>
      <c r="U29">
        <f t="shared" si="9"/>
        <v>-88</v>
      </c>
      <c r="V29">
        <f t="shared" si="10"/>
        <v>50.06501656066502</v>
      </c>
    </row>
    <row r="30" spans="1:22" ht="12.75">
      <c r="A30">
        <f t="shared" si="2"/>
        <v>-87.5</v>
      </c>
      <c r="B30">
        <f>SQRT(($A30-Sheet1!$C$31)^2+(Sheet1!$C$32-4)^2)</f>
        <v>95.13805757949865</v>
      </c>
      <c r="C30">
        <f>SQRT(($A30-Sheet1!$C$33)^2+(Sheet1!$C$34-4)^2)</f>
        <v>98.35268171229497</v>
      </c>
      <c r="D30">
        <f>SQRT(($A30-Sheet1!$C$35)^2+(Sheet1!$C$36-4)^2)</f>
        <v>97.32034730723068</v>
      </c>
      <c r="E30">
        <f>SQRT(($A30-Sheet1!$C$37)^2+(Sheet1!$C$38-4)^2)</f>
        <v>81.24807690031808</v>
      </c>
      <c r="F30">
        <f>SQRT(($A30-Sheet1!$C$39)^2+(Sheet1!$C$40-4)^2)</f>
        <v>80.766639152561</v>
      </c>
      <c r="G30">
        <f>SQRT(($A30-Sheet1!$C$41)^2+(Sheet1!$C$42-4)^2)</f>
        <v>85.85598406634216</v>
      </c>
      <c r="H30">
        <f>Sheet1!$C$27-10*LOG10(B30)-0.02*B30</f>
        <v>40.913599487986815</v>
      </c>
      <c r="I30">
        <f>Sheet1!$C$27-10*LOG10(C30)-0.02*C30</f>
        <v>40.70498774763288</v>
      </c>
      <c r="J30">
        <f>Sheet1!$C$27-10*LOG10(D30)-0.02*D30</f>
        <v>40.771459994587865</v>
      </c>
      <c r="K30">
        <f>Sheet1!$C$27-10*LOG10(E30)-0.02*E30</f>
        <v>41.87681100153078</v>
      </c>
      <c r="L30">
        <f>Sheet1!$C$27-10*LOG10(F30)-0.02*F30</f>
        <v>41.91225054426523</v>
      </c>
      <c r="M30">
        <f>Sheet1!$C$27-10*LOG10(G30)-0.02*G30</f>
        <v>41.54507805676374</v>
      </c>
      <c r="N30">
        <f t="shared" si="3"/>
        <v>12341.27269867813</v>
      </c>
      <c r="O30">
        <f t="shared" si="4"/>
        <v>11762.476662362606</v>
      </c>
      <c r="P30">
        <f t="shared" si="5"/>
        <v>11943.895622975777</v>
      </c>
      <c r="Q30">
        <f t="shared" si="6"/>
        <v>15405.688070365064</v>
      </c>
      <c r="R30">
        <f t="shared" si="7"/>
        <v>15531.916761969112</v>
      </c>
      <c r="S30">
        <f t="shared" si="8"/>
        <v>14272.754826906836</v>
      </c>
      <c r="U30">
        <f t="shared" si="9"/>
        <v>-87.5</v>
      </c>
      <c r="V30">
        <f t="shared" si="10"/>
        <v>50.09866153665235</v>
      </c>
    </row>
    <row r="31" spans="1:22" ht="12.75">
      <c r="A31">
        <f t="shared" si="2"/>
        <v>-87</v>
      </c>
      <c r="B31">
        <f>SQRT(($A31-Sheet1!$C$31)^2+(Sheet1!$C$32-4)^2)</f>
        <v>94.64142856064674</v>
      </c>
      <c r="C31">
        <f>SQRT(($A31-Sheet1!$C$33)^2+(Sheet1!$C$34-4)^2)</f>
        <v>97.86214794290998</v>
      </c>
      <c r="D31">
        <f>SQRT(($A31-Sheet1!$C$35)^2+(Sheet1!$C$36-4)^2)</f>
        <v>96.84007434941384</v>
      </c>
      <c r="E31">
        <f>SQRT(($A31-Sheet1!$C$37)^2+(Sheet1!$C$38-4)^2)</f>
        <v>80.75270893288967</v>
      </c>
      <c r="F31">
        <f>SQRT(($A31-Sheet1!$C$39)^2+(Sheet1!$C$40-4)^2)</f>
        <v>80.2807573457052</v>
      </c>
      <c r="G31">
        <f>SQRT(($A31-Sheet1!$C$41)^2+(Sheet1!$C$42-4)^2)</f>
        <v>85.38149682454625</v>
      </c>
      <c r="H31">
        <f>Sheet1!$C$27-10*LOG10(B31)-0.02*B31</f>
        <v>40.94626199973465</v>
      </c>
      <c r="I31">
        <f>Sheet1!$C$27-10*LOG10(C31)-0.02*C31</f>
        <v>40.736513046061695</v>
      </c>
      <c r="J31">
        <f>Sheet1!$C$27-10*LOG10(D31)-0.02*D31</f>
        <v>40.80255081301747</v>
      </c>
      <c r="K31">
        <f>Sheet1!$C$27-10*LOG10(E31)-0.02*E31</f>
        <v>41.91327826232481</v>
      </c>
      <c r="L31">
        <f>Sheet1!$C$27-10*LOG10(F31)-0.02*F31</f>
        <v>41.94817368665869</v>
      </c>
      <c r="M31">
        <f>Sheet1!$C$27-10*LOG10(G31)-0.02*G31</f>
        <v>41.578635863939105</v>
      </c>
      <c r="N31">
        <f t="shared" si="3"/>
        <v>12434.439109644956</v>
      </c>
      <c r="O31">
        <f t="shared" si="4"/>
        <v>11848.170755723493</v>
      </c>
      <c r="P31">
        <f t="shared" si="5"/>
        <v>12029.707877250972</v>
      </c>
      <c r="Q31">
        <f t="shared" si="6"/>
        <v>15535.59268253728</v>
      </c>
      <c r="R31">
        <f t="shared" si="7"/>
        <v>15660.92351900582</v>
      </c>
      <c r="S31">
        <f t="shared" si="8"/>
        <v>14383.467169289304</v>
      </c>
      <c r="U31">
        <f t="shared" si="9"/>
        <v>-87</v>
      </c>
      <c r="V31">
        <f t="shared" si="10"/>
        <v>50.13243074640653</v>
      </c>
    </row>
    <row r="32" spans="1:22" ht="12.75">
      <c r="A32">
        <f t="shared" si="2"/>
        <v>-86.5</v>
      </c>
      <c r="B32">
        <f>SQRT(($A32-Sheet1!$C$31)^2+(Sheet1!$C$32-4)^2)</f>
        <v>94.14483522743029</v>
      </c>
      <c r="C32">
        <f>SQRT(($A32-Sheet1!$C$33)^2+(Sheet1!$C$34-4)^2)</f>
        <v>97.37171047075223</v>
      </c>
      <c r="D32">
        <f>SQRT(($A32-Sheet1!$C$35)^2+(Sheet1!$C$36-4)^2)</f>
        <v>96.36000207555</v>
      </c>
      <c r="E32">
        <f>SQRT(($A32-Sheet1!$C$37)^2+(Sheet1!$C$38-4)^2)</f>
        <v>80.25739841285662</v>
      </c>
      <c r="F32">
        <f>SQRT(($A32-Sheet1!$C$39)^2+(Sheet1!$C$40-4)^2)</f>
        <v>79.7950499717871</v>
      </c>
      <c r="G32">
        <f>SQRT(($A32-Sheet1!$C$41)^2+(Sheet1!$C$42-4)^2)</f>
        <v>84.90730239502372</v>
      </c>
      <c r="H32">
        <f>Sheet1!$C$27-10*LOG10(B32)-0.02*B32</f>
        <v>40.97904174075831</v>
      </c>
      <c r="I32">
        <f>Sheet1!$C$27-10*LOG10(C32)-0.02*C32</f>
        <v>40.76814124195083</v>
      </c>
      <c r="J32">
        <f>Sheet1!$C$27-10*LOG10(D32)-0.02*D32</f>
        <v>40.83373539370081</v>
      </c>
      <c r="K32">
        <f>Sheet1!$C$27-10*LOG10(E32)-0.02*E32</f>
        <v>41.94990469641711</v>
      </c>
      <c r="L32">
        <f>Sheet1!$C$27-10*LOG10(F32)-0.02*F32</f>
        <v>41.984242932161635</v>
      </c>
      <c r="M32">
        <f>Sheet1!$C$27-10*LOG10(G32)-0.02*G32</f>
        <v>41.612306963590036</v>
      </c>
      <c r="N32">
        <f t="shared" si="3"/>
        <v>12528.647031713706</v>
      </c>
      <c r="O32">
        <f t="shared" si="4"/>
        <v>11934.7719303712</v>
      </c>
      <c r="P32">
        <f t="shared" si="5"/>
        <v>12116.39824411095</v>
      </c>
      <c r="Q32">
        <f t="shared" si="6"/>
        <v>15667.166889777483</v>
      </c>
      <c r="R32">
        <f t="shared" si="7"/>
        <v>15791.533036679843</v>
      </c>
      <c r="S32">
        <f t="shared" si="8"/>
        <v>14495.416426889633</v>
      </c>
      <c r="U32">
        <f t="shared" si="9"/>
        <v>-86.5</v>
      </c>
      <c r="V32">
        <f t="shared" si="10"/>
        <v>50.166325440369334</v>
      </c>
    </row>
    <row r="33" spans="1:22" ht="12.75">
      <c r="A33">
        <f t="shared" si="2"/>
        <v>-86</v>
      </c>
      <c r="B33">
        <f>SQRT(($A33-Sheet1!$C$31)^2+(Sheet1!$C$32-4)^2)</f>
        <v>93.64827814754524</v>
      </c>
      <c r="C33">
        <f>SQRT(($A33-Sheet1!$C$33)^2+(Sheet1!$C$34-4)^2)</f>
        <v>96.88137075826292</v>
      </c>
      <c r="D33">
        <f>SQRT(($A33-Sheet1!$C$35)^2+(Sheet1!$C$36-4)^2)</f>
        <v>95.88013350011565</v>
      </c>
      <c r="E33">
        <f>SQRT(($A33-Sheet1!$C$37)^2+(Sheet1!$C$38-4)^2)</f>
        <v>79.76214641043707</v>
      </c>
      <c r="F33">
        <f>SQRT(($A33-Sheet1!$C$39)^2+(Sheet1!$C$40-4)^2)</f>
        <v>79.30952023559341</v>
      </c>
      <c r="G33">
        <f>SQRT(($A33-Sheet1!$C$41)^2+(Sheet1!$C$42-4)^2)</f>
        <v>84.43340571124678</v>
      </c>
      <c r="H33">
        <f>Sheet1!$C$27-10*LOG10(B33)-0.02*B33</f>
        <v>41.011939912238795</v>
      </c>
      <c r="I33">
        <f>Sheet1!$C$27-10*LOG10(C33)-0.02*C33</f>
        <v>40.799873277472265</v>
      </c>
      <c r="J33">
        <f>Sheet1!$C$27-10*LOG10(D33)-0.02*D33</f>
        <v>40.86501447143405</v>
      </c>
      <c r="K33">
        <f>Sheet1!$C$27-10*LOG10(E33)-0.02*E33</f>
        <v>41.98669218995444</v>
      </c>
      <c r="L33">
        <f>Sheet1!$C$27-10*LOG10(F33)-0.02*F33</f>
        <v>42.02045981008168</v>
      </c>
      <c r="M33">
        <f>Sheet1!$C$27-10*LOG10(G33)-0.02*G33</f>
        <v>41.64609225423001</v>
      </c>
      <c r="N33">
        <f t="shared" si="3"/>
        <v>12623.912952558472</v>
      </c>
      <c r="O33">
        <f t="shared" si="4"/>
        <v>12022.293543270212</v>
      </c>
      <c r="P33">
        <f t="shared" si="5"/>
        <v>12203.978873117887</v>
      </c>
      <c r="Q33">
        <f t="shared" si="6"/>
        <v>15800.441380062468</v>
      </c>
      <c r="R33">
        <f t="shared" si="7"/>
        <v>15923.773113673551</v>
      </c>
      <c r="S33">
        <f t="shared" si="8"/>
        <v>14608.621112784349</v>
      </c>
      <c r="U33">
        <f t="shared" si="9"/>
        <v>-86</v>
      </c>
      <c r="V33">
        <f t="shared" si="10"/>
        <v>50.200346886804056</v>
      </c>
    </row>
    <row r="34" spans="1:22" ht="12.75">
      <c r="A34">
        <f t="shared" si="2"/>
        <v>-85.5</v>
      </c>
      <c r="B34">
        <f>SQRT(($A34-Sheet1!$C$31)^2+(Sheet1!$C$32-4)^2)</f>
        <v>93.15175790075033</v>
      </c>
      <c r="C34">
        <f>SQRT(($A34-Sheet1!$C$33)^2+(Sheet1!$C$34-4)^2)</f>
        <v>96.39113029734634</v>
      </c>
      <c r="D34">
        <f>SQRT(($A34-Sheet1!$C$35)^2+(Sheet1!$C$36-4)^2)</f>
        <v>95.40047169694708</v>
      </c>
      <c r="E34">
        <f>SQRT(($A34-Sheet1!$C$37)^2+(Sheet1!$C$38-4)^2)</f>
        <v>79.26695402246764</v>
      </c>
      <c r="F34">
        <f>SQRT(($A34-Sheet1!$C$39)^2+(Sheet1!$C$40-4)^2)</f>
        <v>78.82417141968573</v>
      </c>
      <c r="G34">
        <f>SQRT(($A34-Sheet1!$C$41)^2+(Sheet1!$C$42-4)^2)</f>
        <v>83.95981181493917</v>
      </c>
      <c r="H34">
        <f>Sheet1!$C$27-10*LOG10(B34)-0.02*B34</f>
        <v>41.04495773361551</v>
      </c>
      <c r="I34">
        <f>Sheet1!$C$27-10*LOG10(C34)-0.02*C34</f>
        <v>40.83171010701794</v>
      </c>
      <c r="J34">
        <f>Sheet1!$C$27-10*LOG10(D34)-0.02*D34</f>
        <v>40.89638878778269</v>
      </c>
      <c r="K34">
        <f>Sheet1!$C$27-10*LOG10(E34)-0.02*E34</f>
        <v>42.02364266201961</v>
      </c>
      <c r="L34">
        <f>Sheet1!$C$27-10*LOG10(F34)-0.02*F34</f>
        <v>42.056825871155226</v>
      </c>
      <c r="M34">
        <f>Sheet1!$C$27-10*LOG10(G34)-0.02*G34</f>
        <v>41.67999264075578</v>
      </c>
      <c r="N34">
        <f t="shared" si="3"/>
        <v>12720.253704269016</v>
      </c>
      <c r="O34">
        <f t="shared" si="4"/>
        <v>12110.749206389895</v>
      </c>
      <c r="P34">
        <f t="shared" si="5"/>
        <v>12292.462123394853</v>
      </c>
      <c r="Q34">
        <f t="shared" si="6"/>
        <v>15935.447585953465</v>
      </c>
      <c r="R34">
        <f t="shared" si="7"/>
        <v>16057.672166626106</v>
      </c>
      <c r="S34">
        <f t="shared" si="8"/>
        <v>14723.100075591872</v>
      </c>
      <c r="U34">
        <f t="shared" si="9"/>
        <v>-85.5</v>
      </c>
      <c r="V34">
        <f t="shared" si="10"/>
        <v>50.23449637210574</v>
      </c>
    </row>
    <row r="35" spans="1:22" ht="12.75">
      <c r="A35">
        <f t="shared" si="2"/>
        <v>-85</v>
      </c>
      <c r="B35">
        <f>SQRT(($A35-Sheet1!$C$31)^2+(Sheet1!$C$32-4)^2)</f>
        <v>92.65527507918802</v>
      </c>
      <c r="C35">
        <f>SQRT(($A35-Sheet1!$C$33)^2+(Sheet1!$C$34-4)^2)</f>
        <v>95.90099061010788</v>
      </c>
      <c r="D35">
        <f>SQRT(($A35-Sheet1!$C$35)^2+(Sheet1!$C$36-4)^2)</f>
        <v>94.92101980067429</v>
      </c>
      <c r="E35">
        <f>SQRT(($A35-Sheet1!$C$37)^2+(Sheet1!$C$38-4)^2)</f>
        <v>78.77182237323191</v>
      </c>
      <c r="F35">
        <f>SQRT(($A35-Sheet1!$C$39)^2+(Sheet1!$C$40-4)^2)</f>
        <v>78.33900688673555</v>
      </c>
      <c r="G35">
        <f>SQRT(($A35-Sheet1!$C$41)^2+(Sheet1!$C$42-4)^2)</f>
        <v>83.48652585896721</v>
      </c>
      <c r="H35">
        <f>Sheet1!$C$27-10*LOG10(B35)-0.02*B35</f>
        <v>41.07809644295146</v>
      </c>
      <c r="I35">
        <f>Sheet1!$C$27-10*LOG10(C35)-0.02*C35</f>
        <v>40.86365269739352</v>
      </c>
      <c r="J35">
        <f>Sheet1!$C$27-10*LOG10(D35)-0.02*D35</f>
        <v>40.9278590911111</v>
      </c>
      <c r="K35">
        <f>Sheet1!$C$27-10*LOG10(E35)-0.02*E35</f>
        <v>42.06075806538152</v>
      </c>
      <c r="L35">
        <f>Sheet1!$C$27-10*LOG10(F35)-0.02*F35</f>
        <v>42.09334268786553</v>
      </c>
      <c r="M35">
        <f>Sheet1!$C$27-10*LOG10(G35)-0.02*G35</f>
        <v>41.71400903435051</v>
      </c>
      <c r="N35">
        <f t="shared" si="3"/>
        <v>12817.686472311629</v>
      </c>
      <c r="O35">
        <f t="shared" si="4"/>
        <v>12200.152792647525</v>
      </c>
      <c r="P35">
        <f t="shared" si="5"/>
        <v>12381.860567778296</v>
      </c>
      <c r="Q35">
        <f t="shared" si="6"/>
        <v>16072.217707046955</v>
      </c>
      <c r="R35">
        <f t="shared" si="7"/>
        <v>16193.259246555288</v>
      </c>
      <c r="S35">
        <f t="shared" si="8"/>
        <v>14838.872506016092</v>
      </c>
      <c r="U35">
        <f t="shared" si="9"/>
        <v>-85</v>
      </c>
      <c r="V35">
        <f t="shared" si="10"/>
        <v>50.26877520111714</v>
      </c>
    </row>
    <row r="36" spans="1:22" ht="12.75">
      <c r="A36">
        <f t="shared" si="2"/>
        <v>-84.5</v>
      </c>
      <c r="B36">
        <f>SQRT(($A36-Sheet1!$C$31)^2+(Sheet1!$C$32-4)^2)</f>
        <v>92.15883028771579</v>
      </c>
      <c r="C36">
        <f>SQRT(($A36-Sheet1!$C$33)^2+(Sheet1!$C$34-4)^2)</f>
        <v>95.41095324961385</v>
      </c>
      <c r="D36">
        <f>SQRT(($A36-Sheet1!$C$35)^2+(Sheet1!$C$36-4)^2)</f>
        <v>94.44178100819573</v>
      </c>
      <c r="E36">
        <f>SQRT(($A36-Sheet1!$C$37)^2+(Sheet1!$C$38-4)^2)</f>
        <v>78.27675261531996</v>
      </c>
      <c r="F36">
        <f>SQRT(($A36-Sheet1!$C$39)^2+(Sheet1!$C$40-4)^2)</f>
        <v>77.85403008194245</v>
      </c>
      <c r="G36">
        <f>SQRT(($A36-Sheet1!$C$41)^2+(Sheet1!$C$42-4)^2)</f>
        <v>83.01355311032049</v>
      </c>
      <c r="H36">
        <f>Sheet1!$C$27-10*LOG10(B36)-0.02*B36</f>
        <v>41.111357297307364</v>
      </c>
      <c r="I36">
        <f>Sheet1!$C$27-10*LOG10(C36)-0.02*C36</f>
        <v>40.89570202801541</v>
      </c>
      <c r="J36">
        <f>Sheet1!$C$27-10*LOG10(D36)-0.02*D36</f>
        <v>40.95942613660968</v>
      </c>
      <c r="K36">
        <f>Sheet1!$C$27-10*LOG10(E36)-0.02*E36</f>
        <v>42.09804038726585</v>
      </c>
      <c r="L36">
        <f>Sheet1!$C$27-10*LOG10(F36)-0.02*F36</f>
        <v>42.13001185476315</v>
      </c>
      <c r="M36">
        <f>Sheet1!$C$27-10*LOG10(G36)-0.02*G36</f>
        <v>41.74814235237687</v>
      </c>
      <c r="N36">
        <f t="shared" si="3"/>
        <v>12916.228804769231</v>
      </c>
      <c r="O36">
        <f t="shared" si="4"/>
        <v>12290.518442012679</v>
      </c>
      <c r="P36">
        <f t="shared" si="5"/>
        <v>12472.18699705624</v>
      </c>
      <c r="Q36">
        <f t="shared" si="6"/>
        <v>16210.784733232207</v>
      </c>
      <c r="R36">
        <f t="shared" si="7"/>
        <v>16330.564055771454</v>
      </c>
      <c r="S36">
        <f t="shared" si="8"/>
        <v>14955.957943497448</v>
      </c>
      <c r="U36">
        <f t="shared" si="9"/>
        <v>-84.5</v>
      </c>
      <c r="V36">
        <f t="shared" si="10"/>
        <v>50.30318469745053</v>
      </c>
    </row>
    <row r="37" spans="1:22" ht="12.75">
      <c r="A37">
        <f t="shared" si="2"/>
        <v>-84</v>
      </c>
      <c r="B37">
        <f>SQRT(($A37-Sheet1!$C$31)^2+(Sheet1!$C$32-4)^2)</f>
        <v>91.6624241442479</v>
      </c>
      <c r="C37">
        <f>SQRT(($A37-Sheet1!$C$33)^2+(Sheet1!$C$34-4)^2)</f>
        <v>94.92101980067429</v>
      </c>
      <c r="D37">
        <f>SQRT(($A37-Sheet1!$C$35)^2+(Sheet1!$C$36-4)^2)</f>
        <v>93.96275858019496</v>
      </c>
      <c r="E37">
        <f>SQRT(($A37-Sheet1!$C$37)^2+(Sheet1!$C$38-4)^2)</f>
        <v>77.78174593052023</v>
      </c>
      <c r="F37">
        <f>SQRT(($A37-Sheet1!$C$39)^2+(Sheet1!$C$40-4)^2)</f>
        <v>77.3692445355388</v>
      </c>
      <c r="G37">
        <f>SQRT(($A37-Sheet1!$C$41)^2+(Sheet1!$C$42-4)^2)</f>
        <v>82.54089895318563</v>
      </c>
      <c r="H37">
        <f>Sheet1!$C$27-10*LOG10(B37)-0.02*B37</f>
        <v>41.144741573125074</v>
      </c>
      <c r="I37">
        <f>Sheet1!$C$27-10*LOG10(C37)-0.02*C37</f>
        <v>40.9278590911111</v>
      </c>
      <c r="J37">
        <f>Sheet1!$C$27-10*LOG10(D37)-0.02*D37</f>
        <v>40.99109068631964</v>
      </c>
      <c r="K37">
        <f>Sheet1!$C$27-10*LOG10(E37)-0.02*E37</f>
        <v>42.13549165014715</v>
      </c>
      <c r="L37">
        <f>Sheet1!$C$27-10*LOG10(F37)-0.02*F37</f>
        <v>42.16683498878827</v>
      </c>
      <c r="M37">
        <f>Sheet1!$C$27-10*LOG10(G37)-0.02*G37</f>
        <v>41.782393518259205</v>
      </c>
      <c r="N37">
        <f t="shared" si="3"/>
        <v>13015.898621870492</v>
      </c>
      <c r="O37">
        <f t="shared" si="4"/>
        <v>12381.860567778296</v>
      </c>
      <c r="P37">
        <f t="shared" si="5"/>
        <v>12563.454424293563</v>
      </c>
      <c r="Q37">
        <f t="shared" si="6"/>
        <v>16351.182468789475</v>
      </c>
      <c r="R37">
        <f t="shared" si="7"/>
        <v>16469.61696529864</v>
      </c>
      <c r="S37">
        <f t="shared" si="8"/>
        <v>15074.376282970547</v>
      </c>
      <c r="U37">
        <f t="shared" si="9"/>
        <v>-84</v>
      </c>
      <c r="V37">
        <f t="shared" si="10"/>
        <v>50.337726203815436</v>
      </c>
    </row>
    <row r="38" spans="1:22" ht="12.75">
      <c r="A38">
        <f t="shared" si="2"/>
        <v>-83.5</v>
      </c>
      <c r="B38">
        <f>SQRT(($A38-Sheet1!$C$31)^2+(Sheet1!$C$32-4)^2)</f>
        <v>91.16605728010836</v>
      </c>
      <c r="C38">
        <f>SQRT(($A38-Sheet1!$C$33)^2+(Sheet1!$C$34-4)^2)</f>
        <v>94.43119188064927</v>
      </c>
      <c r="D38">
        <f>SQRT(($A38-Sheet1!$C$35)^2+(Sheet1!$C$36-4)^2)</f>
        <v>93.48395584270062</v>
      </c>
      <c r="E38">
        <f>SQRT(($A38-Sheet1!$C$37)^2+(Sheet1!$C$38-4)^2)</f>
        <v>77.28680353074515</v>
      </c>
      <c r="F38">
        <f>SQRT(($A38-Sheet1!$C$39)^2+(Sheet1!$C$40-4)^2)</f>
        <v>76.8846538653846</v>
      </c>
      <c r="G38">
        <f>SQRT(($A38-Sheet1!$C$41)^2+(Sheet1!$C$42-4)^2)</f>
        <v>82.06856889211606</v>
      </c>
      <c r="H38">
        <f>Sheet1!$C$27-10*LOG10(B38)-0.02*B38</f>
        <v>41.1782505666205</v>
      </c>
      <c r="I38">
        <f>Sheet1!$C$27-10*LOG10(C38)-0.02*C38</f>
        <v>40.9601248919229</v>
      </c>
      <c r="J38">
        <f>Sheet1!$C$27-10*LOG10(D38)-0.02*D38</f>
        <v>41.022853509155006</v>
      </c>
      <c r="K38">
        <f>Sheet1!$C$27-10*LOG10(E38)-0.02*E38</f>
        <v>42.173113912563025</v>
      </c>
      <c r="L38">
        <f>Sheet1!$C$27-10*LOG10(F38)-0.02*F38</f>
        <v>42.20381372959479</v>
      </c>
      <c r="M38">
        <f>Sheet1!$C$27-10*LOG10(G38)-0.02*G38</f>
        <v>41.816763461354405</v>
      </c>
      <c r="N38">
        <f t="shared" si="3"/>
        <v>13116.714225818181</v>
      </c>
      <c r="O38">
        <f t="shared" si="4"/>
        <v>12474.193863003233</v>
      </c>
      <c r="P38">
        <f t="shared" si="5"/>
        <v>12655.6760892457</v>
      </c>
      <c r="Q38">
        <f t="shared" si="6"/>
        <v>16493.44555736397</v>
      </c>
      <c r="R38">
        <f t="shared" si="7"/>
        <v>16610.44903281839</v>
      </c>
      <c r="S38">
        <f t="shared" si="8"/>
        <v>15194.147781727499</v>
      </c>
      <c r="U38">
        <f t="shared" si="9"/>
        <v>-83.5</v>
      </c>
      <c r="V38">
        <f t="shared" si="10"/>
        <v>50.37240108235222</v>
      </c>
    </row>
    <row r="39" spans="1:22" ht="12.75">
      <c r="A39">
        <f t="shared" si="2"/>
        <v>-83</v>
      </c>
      <c r="B39">
        <f>SQRT(($A39-Sheet1!$C$31)^2+(Sheet1!$C$32-4)^2)</f>
        <v>90.6697303403953</v>
      </c>
      <c r="C39">
        <f>SQRT(($A39-Sheet1!$C$33)^2+(Sheet1!$C$34-4)^2)</f>
        <v>93.94147114027967</v>
      </c>
      <c r="D39">
        <f>SQRT(($A39-Sheet1!$C$35)^2+(Sheet1!$C$36-4)^2)</f>
        <v>93.00537618869137</v>
      </c>
      <c r="E39">
        <f>SQRT(($A39-Sheet1!$C$37)^2+(Sheet1!$C$38-4)^2)</f>
        <v>76.79192665899195</v>
      </c>
      <c r="F39">
        <f>SQRT(($A39-Sheet1!$C$39)^2+(Sheet1!$C$40-4)^2)</f>
        <v>76.40026177965623</v>
      </c>
      <c r="G39">
        <f>SQRT(($A39-Sheet1!$C$41)^2+(Sheet1!$C$42-4)^2)</f>
        <v>81.59656855530139</v>
      </c>
      <c r="H39">
        <f>Sheet1!$C$27-10*LOG10(B39)-0.02*B39</f>
        <v>41.211885594186256</v>
      </c>
      <c r="I39">
        <f>Sheet1!$C$27-10*LOG10(C39)-0.02*C39</f>
        <v>40.99250044891501</v>
      </c>
      <c r="J39">
        <f>Sheet1!$C$27-10*LOG10(D39)-0.02*D39</f>
        <v>41.054715380922</v>
      </c>
      <c r="K39">
        <f>Sheet1!$C$27-10*LOG10(E39)-0.02*E39</f>
        <v>42.21090926995103</v>
      </c>
      <c r="L39">
        <f>Sheet1!$C$27-10*LOG10(F39)-0.02*F39</f>
        <v>42.24094973987597</v>
      </c>
      <c r="M39">
        <f>Sheet1!$C$27-10*LOG10(G39)-0.02*G39</f>
        <v>41.85125311681063</v>
      </c>
      <c r="N39">
        <f t="shared" si="3"/>
        <v>13218.694310928018</v>
      </c>
      <c r="O39">
        <f t="shared" si="4"/>
        <v>12567.53330713155</v>
      </c>
      <c r="P39">
        <f t="shared" si="5"/>
        <v>12748.865462862703</v>
      </c>
      <c r="Q39">
        <f t="shared" si="6"/>
        <v>16637.609507852583</v>
      </c>
      <c r="R39">
        <f t="shared" si="7"/>
        <v>16753.092021154265</v>
      </c>
      <c r="S39">
        <f t="shared" si="8"/>
        <v>15315.293066386454</v>
      </c>
      <c r="U39">
        <f t="shared" si="9"/>
        <v>-83</v>
      </c>
      <c r="V39">
        <f t="shared" si="10"/>
        <v>50.40721071497187</v>
      </c>
    </row>
    <row r="40" spans="1:22" ht="12.75">
      <c r="A40">
        <f t="shared" si="2"/>
        <v>-82.5</v>
      </c>
      <c r="B40">
        <f>SQRT(($A40-Sheet1!$C$31)^2+(Sheet1!$C$32-4)^2)</f>
        <v>90.17344398435716</v>
      </c>
      <c r="C40">
        <f>SQRT(($A40-Sheet1!$C$33)^2+(Sheet1!$C$34-4)^2)</f>
        <v>93.45185926454326</v>
      </c>
      <c r="D40">
        <f>SQRT(($A40-Sheet1!$C$35)^2+(Sheet1!$C$36-4)^2)</f>
        <v>92.52702307974681</v>
      </c>
      <c r="E40">
        <f>SQRT(($A40-Sheet1!$C$37)^2+(Sheet1!$C$38-4)^2)</f>
        <v>76.29711659034042</v>
      </c>
      <c r="F40">
        <f>SQRT(($A40-Sheet1!$C$39)^2+(Sheet1!$C$40-4)^2)</f>
        <v>75.91607207963278</v>
      </c>
      <c r="G40">
        <f>SQRT(($A40-Sheet1!$C$41)^2+(Sheet1!$C$42-4)^2)</f>
        <v>81.12490369793976</v>
      </c>
      <c r="H40">
        <f>Sheet1!$C$27-10*LOG10(B40)-0.02*B40</f>
        <v>41.24564799280445</v>
      </c>
      <c r="I40">
        <f>Sheet1!$C$27-10*LOG10(C40)-0.02*C40</f>
        <v>41.024986793984056</v>
      </c>
      <c r="J40">
        <f>Sheet1!$C$27-10*LOG10(D40)-0.02*D40</f>
        <v>41.08667708433519</v>
      </c>
      <c r="K40">
        <f>Sheet1!$C$27-10*LOG10(E40)-0.02*E40</f>
        <v>42.24887985550915</v>
      </c>
      <c r="L40">
        <f>Sheet1!$C$27-10*LOG10(F40)-0.02*F40</f>
        <v>42.27824470569106</v>
      </c>
      <c r="M40">
        <f>Sheet1!$C$27-10*LOG10(G40)-0.02*G40</f>
        <v>41.8858634254133</v>
      </c>
      <c r="N40">
        <f t="shared" si="3"/>
        <v>13321.857974089207</v>
      </c>
      <c r="O40">
        <f t="shared" si="4"/>
        <v>12661.894172794193</v>
      </c>
      <c r="P40">
        <f t="shared" si="5"/>
        <v>12843.036251884165</v>
      </c>
      <c r="Q40">
        <f t="shared" si="6"/>
        <v>16783.710721241667</v>
      </c>
      <c r="R40">
        <f t="shared" si="7"/>
        <v>16897.578417311837</v>
      </c>
      <c r="S40">
        <f t="shared" si="8"/>
        <v>15437.833139962964</v>
      </c>
      <c r="U40">
        <f t="shared" si="9"/>
        <v>-82.5</v>
      </c>
      <c r="V40">
        <f t="shared" si="10"/>
        <v>50.442156503701796</v>
      </c>
    </row>
    <row r="41" spans="1:22" ht="12.75">
      <c r="A41">
        <f t="shared" si="2"/>
        <v>-82</v>
      </c>
      <c r="B41">
        <f>SQRT(($A41-Sheet1!$C$31)^2+(Sheet1!$C$32-4)^2)</f>
        <v>89.67719888578144</v>
      </c>
      <c r="C41">
        <f>SQRT(($A41-Sheet1!$C$33)^2+(Sheet1!$C$34-4)^2)</f>
        <v>92.9623579735368</v>
      </c>
      <c r="D41">
        <f>SQRT(($A41-Sheet1!$C$35)^2+(Sheet1!$C$36-4)^2)</f>
        <v>92.04890004774636</v>
      </c>
      <c r="E41">
        <f>SQRT(($A41-Sheet1!$C$37)^2+(Sheet1!$C$38-4)^2)</f>
        <v>75.8023746329889</v>
      </c>
      <c r="F41">
        <f>SQRT(($A41-Sheet1!$C$39)^2+(Sheet1!$C$40-4)^2)</f>
        <v>75.43208866258443</v>
      </c>
      <c r="G41">
        <f>SQRT(($A41-Sheet1!$C$41)^2+(Sheet1!$C$42-4)^2)</f>
        <v>80.65358020571685</v>
      </c>
      <c r="H41">
        <f>Sheet1!$C$27-10*LOG10(B41)-0.02*B41</f>
        <v>41.279539120469806</v>
      </c>
      <c r="I41">
        <f>Sheet1!$C$27-10*LOG10(C41)-0.02*C41</f>
        <v>41.05758497267311</v>
      </c>
      <c r="J41">
        <f>Sheet1!$C$27-10*LOG10(D41)-0.02*D41</f>
        <v>41.11873940903056</v>
      </c>
      <c r="K41">
        <f>Sheet1!$C$27-10*LOG10(E41)-0.02*E41</f>
        <v>42.28702784108047</v>
      </c>
      <c r="L41">
        <f>Sheet1!$C$27-10*LOG10(F41)-0.02*F41</f>
        <v>42.31570033679286</v>
      </c>
      <c r="M41">
        <f>Sheet1!$C$27-10*LOG10(G41)-0.02*G41</f>
        <v>41.92059533341754</v>
      </c>
      <c r="N41">
        <f t="shared" si="3"/>
        <v>13426.22472555897</v>
      </c>
      <c r="O41">
        <f t="shared" si="4"/>
        <v>12757.292032798436</v>
      </c>
      <c r="P41">
        <f t="shared" si="5"/>
        <v>12938.202403527452</v>
      </c>
      <c r="Q41">
        <f t="shared" si="6"/>
        <v>16931.786518436387</v>
      </c>
      <c r="R41">
        <f t="shared" si="7"/>
        <v>17043.9414520931</v>
      </c>
      <c r="S41">
        <f t="shared" si="8"/>
        <v>15561.789389043104</v>
      </c>
      <c r="U41">
        <f t="shared" si="9"/>
        <v>-82</v>
      </c>
      <c r="V41">
        <f t="shared" si="10"/>
        <v>50.47723987103788</v>
      </c>
    </row>
    <row r="42" spans="1:22" ht="12.75">
      <c r="A42">
        <f t="shared" si="2"/>
        <v>-81.5</v>
      </c>
      <c r="B42">
        <f>SQRT(($A42-Sheet1!$C$31)^2+(Sheet1!$C$32-4)^2)</f>
        <v>89.18099573339603</v>
      </c>
      <c r="C42">
        <f>SQRT(($A42-Sheet1!$C$33)^2+(Sheet1!$C$34-4)^2)</f>
        <v>92.47296902338542</v>
      </c>
      <c r="D42">
        <f>SQRT(($A42-Sheet1!$C$35)^2+(Sheet1!$C$36-4)^2)</f>
        <v>91.57101069661731</v>
      </c>
      <c r="E42">
        <f>SQRT(($A42-Sheet1!$C$37)^2+(Sheet1!$C$38-4)^2)</f>
        <v>75.3077021293307</v>
      </c>
      <c r="F42">
        <f>SQRT(($A42-Sheet1!$C$39)^2+(Sheet1!$C$40-4)^2)</f>
        <v>74.9483155247668</v>
      </c>
      <c r="G42">
        <f>SQRT(($A42-Sheet1!$C$41)^2+(Sheet1!$C$42-4)^2)</f>
        <v>80.1826040983953</v>
      </c>
      <c r="H42">
        <f>Sheet1!$C$27-10*LOG10(B42)-0.02*B42</f>
        <v>41.313560356623455</v>
      </c>
      <c r="I42">
        <f>Sheet1!$C$27-10*LOG10(C42)-0.02*C42</f>
        <v>41.09029604438916</v>
      </c>
      <c r="J42">
        <f>Sheet1!$C$27-10*LOG10(D42)-0.02*D42</f>
        <v>41.15090315157504</v>
      </c>
      <c r="K42">
        <f>Sheet1!$C$27-10*LOG10(E42)-0.02*E42</f>
        <v>42.325355438062914</v>
      </c>
      <c r="L42">
        <f>Sheet1!$C$27-10*LOG10(F42)-0.02*F42</f>
        <v>42.353318366955705</v>
      </c>
      <c r="M42">
        <f>Sheet1!$C$27-10*LOG10(G42)-0.02*G42</f>
        <v>41.955449792366394</v>
      </c>
      <c r="N42">
        <f t="shared" si="3"/>
        <v>13531.814500102453</v>
      </c>
      <c r="O42">
        <f t="shared" si="4"/>
        <v>12853.74276731092</v>
      </c>
      <c r="P42">
        <f t="shared" si="5"/>
        <v>13034.37811026983</v>
      </c>
      <c r="Q42">
        <f t="shared" si="6"/>
        <v>17081.87516912425</v>
      </c>
      <c r="R42">
        <f t="shared" si="7"/>
        <v>17192.215120302622</v>
      </c>
      <c r="S42">
        <f t="shared" si="8"/>
        <v>15687.183591056082</v>
      </c>
      <c r="U42">
        <f t="shared" si="9"/>
        <v>-81.5</v>
      </c>
      <c r="V42">
        <f t="shared" si="10"/>
        <v>50.51246226030272</v>
      </c>
    </row>
    <row r="43" spans="1:22" ht="12.75">
      <c r="A43">
        <f t="shared" si="2"/>
        <v>-81</v>
      </c>
      <c r="B43">
        <f>SQRT(($A43-Sheet1!$C$31)^2+(Sheet1!$C$32-4)^2)</f>
        <v>88.68483523128404</v>
      </c>
      <c r="C43">
        <f>SQRT(($A43-Sheet1!$C$33)^2+(Sheet1!$C$34-4)^2)</f>
        <v>91.98369420718001</v>
      </c>
      <c r="D43">
        <f>SQRT(($A43-Sheet1!$C$35)^2+(Sheet1!$C$36-4)^2)</f>
        <v>91.09335870413386</v>
      </c>
      <c r="E43">
        <f>SQRT(($A43-Sheet1!$C$37)^2+(Sheet1!$C$38-4)^2)</f>
        <v>74.81310045707235</v>
      </c>
      <c r="F43">
        <f>SQRT(($A43-Sheet1!$C$39)^2+(Sheet1!$C$40-4)^2)</f>
        <v>74.46475676452586</v>
      </c>
      <c r="G43">
        <f>SQRT(($A43-Sheet1!$C$41)^2+(Sheet1!$C$42-4)^2)</f>
        <v>79.71198153351854</v>
      </c>
      <c r="H43">
        <f>Sheet1!$C$27-10*LOG10(B43)-0.02*B43</f>
        <v>41.347713102597695</v>
      </c>
      <c r="I43">
        <f>Sheet1!$C$27-10*LOG10(C43)-0.02*C43</f>
        <v>41.1231210826242</v>
      </c>
      <c r="J43">
        <f>Sheet1!$C$27-10*LOG10(D43)-0.02*D43</f>
        <v>41.18316911547245</v>
      </c>
      <c r="K43">
        <f>Sheet1!$C$27-10*LOG10(E43)-0.02*E43</f>
        <v>42.3638648983448</v>
      </c>
      <c r="L43">
        <f>Sheet1!$C$27-10*LOG10(F43)-0.02*F43</f>
        <v>42.39110055430349</v>
      </c>
      <c r="M43">
        <f>Sheet1!$C$27-10*LOG10(G43)-0.02*G43</f>
        <v>41.99042775889389</v>
      </c>
      <c r="N43">
        <f t="shared" si="3"/>
        <v>13638.647668492082</v>
      </c>
      <c r="O43">
        <f t="shared" si="4"/>
        <v>12951.26257124058</v>
      </c>
      <c r="P43">
        <f t="shared" si="5"/>
        <v>13131.577814726421</v>
      </c>
      <c r="Q43">
        <f t="shared" si="6"/>
        <v>17234.015921716393</v>
      </c>
      <c r="R43">
        <f t="shared" si="7"/>
        <v>17342.43420156349</v>
      </c>
      <c r="S43">
        <f t="shared" si="8"/>
        <v>15814.037921643821</v>
      </c>
      <c r="U43">
        <f t="shared" si="9"/>
        <v>-81</v>
      </c>
      <c r="V43">
        <f t="shared" si="10"/>
        <v>50.54782513601021</v>
      </c>
    </row>
    <row r="44" spans="1:22" ht="12.75">
      <c r="A44">
        <f t="shared" si="2"/>
        <v>-80.5</v>
      </c>
      <c r="B44">
        <f>SQRT(($A44-Sheet1!$C$31)^2+(Sheet1!$C$32-4)^2)</f>
        <v>88.18871809931245</v>
      </c>
      <c r="C44">
        <f>SQRT(($A44-Sheet1!$C$33)^2+(Sheet1!$C$34-4)^2)</f>
        <v>91.49453535594353</v>
      </c>
      <c r="D44">
        <f>SQRT(($A44-Sheet1!$C$35)^2+(Sheet1!$C$36-4)^2)</f>
        <v>90.61594782376886</v>
      </c>
      <c r="E44">
        <f>SQRT(($A44-Sheet1!$C$37)^2+(Sheet1!$C$38-4)^2)</f>
        <v>74.3185710303959</v>
      </c>
      <c r="F44">
        <f>SQRT(($A44-Sheet1!$C$39)^2+(Sheet1!$C$40-4)^2)</f>
        <v>73.98141658551829</v>
      </c>
      <c r="G44">
        <f>SQRT(($A44-Sheet1!$C$41)^2+(Sheet1!$C$42-4)^2)</f>
        <v>79.24171881023278</v>
      </c>
      <c r="H44">
        <f>Sheet1!$C$27-10*LOG10(B44)-0.02*B44</f>
        <v>41.38199878207209</v>
      </c>
      <c r="I44">
        <f>Sheet1!$C$27-10*LOG10(C44)-0.02*C44</f>
        <v>41.15606117517985</v>
      </c>
      <c r="J44">
        <f>Sheet1!$C$27-10*LOG10(D44)-0.02*D44</f>
        <v>41.21553811116544</v>
      </c>
      <c r="K44">
        <f>Sheet1!$C$27-10*LOG10(E44)-0.02*E44</f>
        <v>42.402558515267124</v>
      </c>
      <c r="L44">
        <f>Sheet1!$C$27-10*LOG10(F44)-0.02*F44</f>
        <v>42.429048681637205</v>
      </c>
      <c r="M44">
        <f>Sheet1!$C$27-10*LOG10(G44)-0.02*G44</f>
        <v>42.02553019451212</v>
      </c>
      <c r="N44">
        <f t="shared" si="3"/>
        <v>13746.74504937873</v>
      </c>
      <c r="O44">
        <f t="shared" si="4"/>
        <v>13049.867961827313</v>
      </c>
      <c r="P44">
        <f t="shared" si="5"/>
        <v>13229.81621462468</v>
      </c>
      <c r="Q44">
        <f t="shared" si="6"/>
        <v>17388.249034414664</v>
      </c>
      <c r="R44">
        <f t="shared" si="7"/>
        <v>17494.634281762035</v>
      </c>
      <c r="S44">
        <f t="shared" si="8"/>
        <v>15942.374962124493</v>
      </c>
      <c r="U44">
        <f t="shared" si="9"/>
        <v>-80.5</v>
      </c>
      <c r="V44">
        <f t="shared" si="10"/>
        <v>50.5833299842365</v>
      </c>
    </row>
    <row r="45" spans="1:22" ht="12.75">
      <c r="A45">
        <f t="shared" si="2"/>
        <v>-80</v>
      </c>
      <c r="B45">
        <f>SQRT(($A45-Sheet1!$C$31)^2+(Sheet1!$C$32-4)^2)</f>
        <v>87.69264507357501</v>
      </c>
      <c r="C45">
        <f>SQRT(($A45-Sheet1!$C$33)^2+(Sheet1!$C$34-4)^2)</f>
        <v>91.00549433962765</v>
      </c>
      <c r="D45">
        <f>SQRT(($A45-Sheet1!$C$35)^2+(Sheet1!$C$36-4)^2)</f>
        <v>90.13878188659973</v>
      </c>
      <c r="E45">
        <f>SQRT(($A45-Sheet1!$C$37)^2+(Sheet1!$C$38-4)^2)</f>
        <v>73.824115301167</v>
      </c>
      <c r="F45">
        <f>SQRT(($A45-Sheet1!$C$39)^2+(Sheet1!$C$40-4)^2)</f>
        <v>73.49829930005184</v>
      </c>
      <c r="G45">
        <f>SQRT(($A45-Sheet1!$C$41)^2+(Sheet1!$C$42-4)^2)</f>
        <v>78.77182237323191</v>
      </c>
      <c r="H45">
        <f>Sheet1!$C$27-10*LOG10(B45)-0.02*B45</f>
        <v>41.416418841541244</v>
      </c>
      <c r="I45">
        <f>Sheet1!$C$27-10*LOG10(C45)-0.02*C45</f>
        <v>41.189117424395555</v>
      </c>
      <c r="J45">
        <f>Sheet1!$C$27-10*LOG10(D45)-0.02*D45</f>
        <v>41.24801095603334</v>
      </c>
      <c r="K45">
        <f>Sheet1!$C$27-10*LOG10(E45)-0.02*E45</f>
        <v>42.44143862461335</v>
      </c>
      <c r="L45">
        <f>Sheet1!$C$27-10*LOG10(F45)-0.02*F45</f>
        <v>42.46716455676171</v>
      </c>
      <c r="M45">
        <f>Sheet1!$C$27-10*LOG10(G45)-0.02*G45</f>
        <v>42.06075806538152</v>
      </c>
      <c r="N45">
        <f t="shared" si="3"/>
        <v>13856.127921549723</v>
      </c>
      <c r="O45">
        <f t="shared" si="4"/>
        <v>13149.575786442694</v>
      </c>
      <c r="P45">
        <f t="shared" si="5"/>
        <v>13329.108267877702</v>
      </c>
      <c r="Q45">
        <f t="shared" si="6"/>
        <v>17544.615807451577</v>
      </c>
      <c r="R45">
        <f t="shared" si="7"/>
        <v>17648.851775141113</v>
      </c>
      <c r="S45">
        <f t="shared" si="8"/>
        <v>16072.217707046955</v>
      </c>
      <c r="U45">
        <f t="shared" si="9"/>
        <v>-80</v>
      </c>
      <c r="V45">
        <f t="shared" si="10"/>
        <v>50.61897831299736</v>
      </c>
    </row>
    <row r="46" spans="1:22" ht="12.75">
      <c r="A46">
        <f t="shared" si="2"/>
        <v>-79.5</v>
      </c>
      <c r="B46">
        <f>SQRT(($A46-Sheet1!$C$31)^2+(Sheet1!$C$32-4)^2)</f>
        <v>87.19661690685024</v>
      </c>
      <c r="C46">
        <f>SQRT(($A46-Sheet1!$C$33)^2+(Sheet1!$C$34-4)^2)</f>
        <v>90.5165730681404</v>
      </c>
      <c r="D46">
        <f>SQRT(($A46-Sheet1!$C$35)^2+(Sheet1!$C$36-4)^2)</f>
        <v>89.66186480327073</v>
      </c>
      <c r="E46">
        <f>SQRT(($A46-Sheet1!$C$37)^2+(Sheet1!$C$38-4)^2)</f>
        <v>73.32973476019124</v>
      </c>
      <c r="F46">
        <f>SQRT(($A46-Sheet1!$C$39)^2+(Sheet1!$C$40-4)^2)</f>
        <v>73.01540933255117</v>
      </c>
      <c r="G46">
        <f>SQRT(($A46-Sheet1!$C$41)^2+(Sheet1!$C$42-4)^2)</f>
        <v>78.30229881682912</v>
      </c>
      <c r="H46">
        <f>Sheet1!$C$27-10*LOG10(B46)-0.02*B46</f>
        <v>41.450974750794465</v>
      </c>
      <c r="I46">
        <f>Sheet1!$C$27-10*LOG10(C46)-0.02*C46</f>
        <v>41.22229094738049</v>
      </c>
      <c r="J46">
        <f>Sheet1!$C$27-10*LOG10(D46)-0.02*D46</f>
        <v>41.280588474385475</v>
      </c>
      <c r="K46">
        <f>Sheet1!$C$27-10*LOG10(E46)-0.02*E46</f>
        <v>42.480507605627686</v>
      </c>
      <c r="L46">
        <f>Sheet1!$C$27-10*LOG10(F46)-0.02*F46</f>
        <v>42.50545001281088</v>
      </c>
      <c r="M46">
        <f>Sheet1!$C$27-10*LOG10(G46)-0.02*G46</f>
        <v>42.0961123420632</v>
      </c>
      <c r="N46">
        <f t="shared" si="3"/>
        <v>13966.818036587178</v>
      </c>
      <c r="O46">
        <f t="shared" si="4"/>
        <v>13250.403230609953</v>
      </c>
      <c r="P46">
        <f t="shared" si="5"/>
        <v>13429.469197756252</v>
      </c>
      <c r="Q46">
        <f t="shared" si="6"/>
        <v>17703.158616555796</v>
      </c>
      <c r="R46">
        <f t="shared" si="7"/>
        <v>17805.123947060107</v>
      </c>
      <c r="S46">
        <f t="shared" si="8"/>
        <v>16203.589571832134</v>
      </c>
      <c r="U46">
        <f t="shared" si="9"/>
        <v>-79.5</v>
      </c>
      <c r="V46">
        <f t="shared" si="10"/>
        <v>50.65477165263202</v>
      </c>
    </row>
    <row r="47" spans="1:22" ht="12.75">
      <c r="A47">
        <f t="shared" si="2"/>
        <v>-79</v>
      </c>
      <c r="B47">
        <f>SQRT(($A47-Sheet1!$C$31)^2+(Sheet1!$C$32-4)^2)</f>
        <v>86.70063436907483</v>
      </c>
      <c r="C47">
        <f>SQRT(($A47-Sheet1!$C$33)^2+(Sheet1!$C$34-4)^2)</f>
        <v>90.02777349240623</v>
      </c>
      <c r="D47">
        <f>SQRT(($A47-Sheet1!$C$35)^2+(Sheet1!$C$36-4)^2)</f>
        <v>89.1852005660132</v>
      </c>
      <c r="E47">
        <f>SQRT(($A47-Sheet1!$C$37)^2+(Sheet1!$C$38-4)^2)</f>
        <v>72.83543093852057</v>
      </c>
      <c r="F47">
        <f>SQRT(($A47-Sheet1!$C$39)^2+(Sheet1!$C$40-4)^2)</f>
        <v>72.53275122315436</v>
      </c>
      <c r="G47">
        <f>SQRT(($A47-Sheet1!$C$41)^2+(Sheet1!$C$42-4)^2)</f>
        <v>77.83315488916018</v>
      </c>
      <c r="H47">
        <f>Sheet1!$C$27-10*LOG10(B47)-0.02*B47</f>
        <v>41.48566800340793</v>
      </c>
      <c r="I47">
        <f>Sheet1!$C$27-10*LOG10(C47)-0.02*C47</f>
        <v>41.2555828762491</v>
      </c>
      <c r="J47">
        <f>Sheet1!$C$27-10*LOG10(D47)-0.02*D47</f>
        <v>41.31327149744983</v>
      </c>
      <c r="K47">
        <f>Sheet1!$C$27-10*LOG10(E47)-0.02*E47</f>
        <v>42.51976788206269</v>
      </c>
      <c r="L47">
        <f>Sheet1!$C$27-10*LOG10(F47)-0.02*F47</f>
        <v>42.54390690857102</v>
      </c>
      <c r="M47">
        <f>Sheet1!$C$27-10*LOG10(G47)-0.02*G47</f>
        <v>42.131593999252516</v>
      </c>
      <c r="N47">
        <f t="shared" si="3"/>
        <v>14078.837631943008</v>
      </c>
      <c r="O47">
        <f t="shared" si="4"/>
        <v>13352.367826249361</v>
      </c>
      <c r="P47">
        <f t="shared" si="5"/>
        <v>13530.914498161708</v>
      </c>
      <c r="Q47">
        <f t="shared" si="6"/>
        <v>17863.92094769582</v>
      </c>
      <c r="R47">
        <f t="shared" si="7"/>
        <v>17963.488937444185</v>
      </c>
      <c r="S47">
        <f t="shared" si="8"/>
        <v>16336.514400496715</v>
      </c>
      <c r="U47">
        <f t="shared" si="9"/>
        <v>-79</v>
      </c>
      <c r="V47">
        <f t="shared" si="10"/>
        <v>50.69071155619347</v>
      </c>
    </row>
    <row r="48" spans="1:22" ht="12.75">
      <c r="A48">
        <f t="shared" si="2"/>
        <v>-78.5</v>
      </c>
      <c r="B48">
        <f>SQRT(($A48-Sheet1!$C$31)^2+(Sheet1!$C$32-4)^2)</f>
        <v>86.20469824783333</v>
      </c>
      <c r="C48">
        <f>SQRT(($A48-Sheet1!$C$33)^2+(Sheet1!$C$34-4)^2)</f>
        <v>89.53909760545949</v>
      </c>
      <c r="D48">
        <f>SQRT(($A48-Sheet1!$C$35)^2+(Sheet1!$C$36-4)^2)</f>
        <v>88.70879325072572</v>
      </c>
      <c r="E48">
        <f>SQRT(($A48-Sheet1!$C$37)^2+(Sheet1!$C$38-4)^2)</f>
        <v>72.34120540881248</v>
      </c>
      <c r="F48">
        <f>SQRT(($A48-Sheet1!$C$39)^2+(Sheet1!$C$40-4)^2)</f>
        <v>72.05032963144582</v>
      </c>
      <c r="G48">
        <f>SQRT(($A48-Sheet1!$C$41)^2+(Sheet1!$C$42-4)^2)</f>
        <v>77.36439749652291</v>
      </c>
      <c r="H48">
        <f>Sheet1!$C$27-10*LOG10(B48)-0.02*B48</f>
        <v>41.5205001172494</v>
      </c>
      <c r="I48">
        <f>Sheet1!$C$27-10*LOG10(C48)-0.02*C48</f>
        <v>41.28899435836031</v>
      </c>
      <c r="J48">
        <f>Sheet1!$C$27-10*LOG10(D48)-0.02*D48</f>
        <v>41.34606086335668</v>
      </c>
      <c r="K48">
        <f>Sheet1!$C$27-10*LOG10(E48)-0.02*E48</f>
        <v>42.55922192325723</v>
      </c>
      <c r="L48">
        <f>Sheet1!$C$27-10*LOG10(F48)-0.02*F48</f>
        <v>42.58253712880131</v>
      </c>
      <c r="M48">
        <f>Sheet1!$C$27-10*LOG10(G48)-0.02*G48</f>
        <v>42.16720401549265</v>
      </c>
      <c r="N48">
        <f t="shared" si="3"/>
        <v>14192.209444445163</v>
      </c>
      <c r="O48">
        <f t="shared" si="4"/>
        <v>13455.48746015653</v>
      </c>
      <c r="P48">
        <f t="shared" si="5"/>
        <v>13633.459939001094</v>
      </c>
      <c r="Q48">
        <f t="shared" si="6"/>
        <v>18026.94743315917</v>
      </c>
      <c r="R48">
        <f t="shared" si="7"/>
        <v>18123.985784941153</v>
      </c>
      <c r="S48">
        <f t="shared" si="8"/>
        <v>16471.016473454678</v>
      </c>
      <c r="U48">
        <f t="shared" si="9"/>
        <v>-78.5</v>
      </c>
      <c r="V48">
        <f t="shared" si="10"/>
        <v>50.72679959984536</v>
      </c>
    </row>
    <row r="49" spans="1:22" ht="12.75">
      <c r="A49">
        <f t="shared" si="2"/>
        <v>-78</v>
      </c>
      <c r="B49">
        <f>SQRT(($A49-Sheet1!$C$31)^2+(Sheet1!$C$32-4)^2)</f>
        <v>85.70880934886448</v>
      </c>
      <c r="C49">
        <f>SQRT(($A49-Sheet1!$C$33)^2+(Sheet1!$C$34-4)^2)</f>
        <v>89.05054744357274</v>
      </c>
      <c r="D49">
        <f>SQRT(($A49-Sheet1!$C$35)^2+(Sheet1!$C$36-4)^2)</f>
        <v>88.23264701911646</v>
      </c>
      <c r="E49">
        <f>SQRT(($A49-Sheet1!$C$37)^2+(Sheet1!$C$38-4)^2)</f>
        <v>71.84705978674423</v>
      </c>
      <c r="F49">
        <f>SQRT(($A49-Sheet1!$C$39)^2+(Sheet1!$C$40-4)^2)</f>
        <v>71.56814934033156</v>
      </c>
      <c r="G49">
        <f>SQRT(($A49-Sheet1!$C$41)^2+(Sheet1!$C$42-4)^2)</f>
        <v>76.89603370785778</v>
      </c>
      <c r="H49">
        <f>Sheet1!$C$27-10*LOG10(B49)-0.02*B49</f>
        <v>41.555472634996235</v>
      </c>
      <c r="I49">
        <f>Sheet1!$C$27-10*LOG10(C49)-0.02*C49</f>
        <v>41.32252655656043</v>
      </c>
      <c r="J49">
        <f>Sheet1!$C$27-10*LOG10(D49)-0.02*D49</f>
        <v>41.37895741711688</v>
      </c>
      <c r="K49">
        <f>Sheet1!$C$27-10*LOG10(E49)-0.02*E49</f>
        <v>42.598872245245765</v>
      </c>
      <c r="L49">
        <f>Sheet1!$C$27-10*LOG10(F49)-0.02*F49</f>
        <v>42.621342584551215</v>
      </c>
      <c r="M49">
        <f>Sheet1!$C$27-10*LOG10(G49)-0.02*G49</f>
        <v>42.20294337286722</v>
      </c>
      <c r="N49">
        <f t="shared" si="3"/>
        <v>14306.95672425326</v>
      </c>
      <c r="O49">
        <f t="shared" si="4"/>
        <v>13559.780382720483</v>
      </c>
      <c r="P49">
        <f t="shared" si="5"/>
        <v>13737.12157166463</v>
      </c>
      <c r="Q49">
        <f t="shared" si="6"/>
        <v>18192.283889025464</v>
      </c>
      <c r="R49">
        <f t="shared" si="7"/>
        <v>18286.654451808514</v>
      </c>
      <c r="S49">
        <f t="shared" si="8"/>
        <v>16607.120515390943</v>
      </c>
      <c r="U49">
        <f t="shared" si="9"/>
        <v>-78</v>
      </c>
      <c r="V49">
        <f t="shared" si="10"/>
        <v>50.76303738326536</v>
      </c>
    </row>
    <row r="50" spans="1:22" ht="12.75">
      <c r="A50">
        <f t="shared" si="2"/>
        <v>-77.5</v>
      </c>
      <c r="B50">
        <f>SQRT(($A50-Sheet1!$C$31)^2+(Sheet1!$C$32-4)^2)</f>
        <v>85.21296849658508</v>
      </c>
      <c r="C50">
        <f>SQRT(($A50-Sheet1!$C$33)^2+(Sheet1!$C$34-4)^2)</f>
        <v>88.56212508742098</v>
      </c>
      <c r="D50">
        <f>SQRT(($A50-Sheet1!$C$35)^2+(Sheet1!$C$36-4)^2)</f>
        <v>87.75676612090945</v>
      </c>
      <c r="E50">
        <f>SQRT(($A50-Sheet1!$C$37)^2+(Sheet1!$C$38-4)^2)</f>
        <v>71.35299573248484</v>
      </c>
      <c r="F50">
        <f>SQRT(($A50-Sheet1!$C$39)^2+(Sheet1!$C$40-4)^2)</f>
        <v>71.0862152600629</v>
      </c>
      <c r="G50">
        <f>SQRT(($A50-Sheet1!$C$41)^2+(Sheet1!$C$42-4)^2)</f>
        <v>76.42807075937479</v>
      </c>
      <c r="H50">
        <f>Sheet1!$C$27-10*LOG10(B50)-0.02*B50</f>
        <v>41.59058712466677</v>
      </c>
      <c r="I50">
        <f>Sheet1!$C$27-10*LOG10(C50)-0.02*C50</f>
        <v>41.35618064942982</v>
      </c>
      <c r="J50">
        <f>Sheet1!$C$27-10*LOG10(D50)-0.02*D50</f>
        <v>41.41196201059438</v>
      </c>
      <c r="K50">
        <f>Sheet1!$C$27-10*LOG10(E50)-0.02*E50</f>
        <v>42.63872141189993</v>
      </c>
      <c r="L50">
        <f>Sheet1!$C$27-10*LOG10(F50)-0.02*F50</f>
        <v>42.66032521347363</v>
      </c>
      <c r="M50">
        <f>Sheet1!$C$27-10*LOG10(G50)-0.02*G50</f>
        <v>42.23881305667055</v>
      </c>
      <c r="N50">
        <f t="shared" si="3"/>
        <v>14423.103249279506</v>
      </c>
      <c r="O50">
        <f t="shared" si="4"/>
        <v>13665.265216889647</v>
      </c>
      <c r="P50">
        <f t="shared" si="5"/>
        <v>13841.915734606935</v>
      </c>
      <c r="Q50">
        <f t="shared" si="6"/>
        <v>18359.97735409597</v>
      </c>
      <c r="R50">
        <f t="shared" si="7"/>
        <v>18451.535849551827</v>
      </c>
      <c r="S50">
        <f t="shared" si="8"/>
        <v>16744.851703200606</v>
      </c>
      <c r="U50">
        <f t="shared" si="9"/>
        <v>-77.5</v>
      </c>
      <c r="V50">
        <f t="shared" si="10"/>
        <v>50.799426530055236</v>
      </c>
    </row>
    <row r="51" spans="1:22" ht="12.75">
      <c r="A51">
        <f t="shared" si="2"/>
        <v>-77</v>
      </c>
      <c r="B51">
        <f>SQRT(($A51-Sheet1!$C$31)^2+(Sheet1!$C$32-4)^2)</f>
        <v>84.71717653463199</v>
      </c>
      <c r="C51">
        <f>SQRT(($A51-Sheet1!$C$33)^2+(Sheet1!$C$34-4)^2)</f>
        <v>88.07383266328314</v>
      </c>
      <c r="D51">
        <f>SQRT(($A51-Sheet1!$C$35)^2+(Sheet1!$C$36-4)^2)</f>
        <v>87.28115489611719</v>
      </c>
      <c r="E51">
        <f>SQRT(($A51-Sheet1!$C$37)^2+(Sheet1!$C$38-4)^2)</f>
        <v>70.8590149522275</v>
      </c>
      <c r="F51">
        <f>SQRT(($A51-Sheet1!$C$39)^2+(Sheet1!$C$40-4)^2)</f>
        <v>70.60453243241541</v>
      </c>
      <c r="G51">
        <f>SQRT(($A51-Sheet1!$C$41)^2+(Sheet1!$C$42-4)^2)</f>
        <v>75.96051605933177</v>
      </c>
      <c r="H51">
        <f>Sheet1!$C$27-10*LOG10(B51)-0.02*B51</f>
        <v>41.625845180165676</v>
      </c>
      <c r="I51">
        <f>Sheet1!$C$27-10*LOG10(C51)-0.02*C51</f>
        <v>41.389957831533316</v>
      </c>
      <c r="J51">
        <f>Sheet1!$C$27-10*LOG10(D51)-0.02*D51</f>
        <v>41.445075502472925</v>
      </c>
      <c r="K51">
        <f>Sheet1!$C$27-10*LOG10(E51)-0.02*E51</f>
        <v>42.67877203610362</v>
      </c>
      <c r="L51">
        <f>Sheet1!$C$27-10*LOG10(F51)-0.02*F51</f>
        <v>42.69948698013322</v>
      </c>
      <c r="M51">
        <f>Sheet1!$C$27-10*LOG10(G51)-0.02*G51</f>
        <v>42.274814055054605</v>
      </c>
      <c r="N51">
        <f t="shared" si="3"/>
        <v>14540.6733400936</v>
      </c>
      <c r="O51">
        <f t="shared" si="4"/>
        <v>13771.960967393208</v>
      </c>
      <c r="P51">
        <f t="shared" si="5"/>
        <v>13947.859059033477</v>
      </c>
      <c r="Q51">
        <f t="shared" si="6"/>
        <v>18530.07613034505</v>
      </c>
      <c r="R51">
        <f t="shared" si="7"/>
        <v>18618.67186533617</v>
      </c>
      <c r="S51">
        <f t="shared" si="8"/>
        <v>16884.235673987227</v>
      </c>
      <c r="U51">
        <f t="shared" si="9"/>
        <v>-77</v>
      </c>
      <c r="V51">
        <f t="shared" si="10"/>
        <v>50.835968688157365</v>
      </c>
    </row>
    <row r="52" spans="1:22" ht="12.75">
      <c r="A52">
        <f t="shared" si="2"/>
        <v>-76.5</v>
      </c>
      <c r="B52">
        <f>SQRT(($A52-Sheet1!$C$31)^2+(Sheet1!$C$32-4)^2)</f>
        <v>84.22143432642311</v>
      </c>
      <c r="C52">
        <f>SQRT(($A52-Sheet1!$C$33)^2+(Sheet1!$C$34-4)^2)</f>
        <v>87.58567234428243</v>
      </c>
      <c r="D52">
        <f>SQRT(($A52-Sheet1!$C$35)^2+(Sheet1!$C$36-4)^2)</f>
        <v>86.80581777738172</v>
      </c>
      <c r="E52">
        <f>SQRT(($A52-Sheet1!$C$37)^2+(Sheet1!$C$38-4)^2)</f>
        <v>70.36511919978534</v>
      </c>
      <c r="F52">
        <f>SQRT(($A52-Sheet1!$C$39)^2+(Sheet1!$C$40-4)^2)</f>
        <v>70.12310603502956</v>
      </c>
      <c r="G52">
        <f>SQRT(($A52-Sheet1!$C$41)^2+(Sheet1!$C$42-4)^2)</f>
        <v>75.49337719296972</v>
      </c>
      <c r="H52">
        <f>Sheet1!$C$27-10*LOG10(B52)-0.02*B52</f>
        <v>41.66124842184365</v>
      </c>
      <c r="I52">
        <f>Sheet1!$C$27-10*LOG10(C52)-0.02*C52</f>
        <v>41.42385931367431</v>
      </c>
      <c r="J52">
        <f>Sheet1!$C$27-10*LOG10(D52)-0.02*D52</f>
        <v>41.47829875821612</v>
      </c>
      <c r="K52">
        <f>Sheet1!$C$27-10*LOG10(E52)-0.02*E52</f>
        <v>42.719026780962444</v>
      </c>
      <c r="L52">
        <f>Sheet1!$C$27-10*LOG10(F52)-0.02*F52</f>
        <v>42.738829876309005</v>
      </c>
      <c r="M52">
        <f>Sheet1!$C$27-10*LOG10(G52)-0.02*G52</f>
        <v>42.31094735865096</v>
      </c>
      <c r="N52">
        <f t="shared" si="3"/>
        <v>14659.691875330302</v>
      </c>
      <c r="O52">
        <f t="shared" si="4"/>
        <v>13879.887030225156</v>
      </c>
      <c r="P52">
        <f t="shared" si="5"/>
        <v>14054.968474692243</v>
      </c>
      <c r="Q52">
        <f t="shared" si="6"/>
        <v>18702.62982496146</v>
      </c>
      <c r="R52">
        <f t="shared" si="7"/>
        <v>18788.10538919333</v>
      </c>
      <c r="S52">
        <f t="shared" si="8"/>
        <v>17025.298533112342</v>
      </c>
      <c r="U52">
        <f t="shared" si="9"/>
        <v>-76.5</v>
      </c>
      <c r="V52">
        <f t="shared" si="10"/>
        <v>50.87266553027784</v>
      </c>
    </row>
    <row r="53" spans="1:22" ht="12.75">
      <c r="A53">
        <f t="shared" si="2"/>
        <v>-76</v>
      </c>
      <c r="B53">
        <f>SQRT(($A53-Sheet1!$C$31)^2+(Sheet1!$C$32-4)^2)</f>
        <v>83.72574275573791</v>
      </c>
      <c r="C53">
        <f>SQRT(($A53-Sheet1!$C$33)^2+(Sheet1!$C$34-4)^2)</f>
        <v>87.0976463516667</v>
      </c>
      <c r="D53">
        <f>SQRT(($A53-Sheet1!$C$35)^2+(Sheet1!$C$36-4)^2)</f>
        <v>86.33075929238663</v>
      </c>
      <c r="E53">
        <f>SQRT(($A53-Sheet1!$C$37)^2+(Sheet1!$C$38-4)^2)</f>
        <v>69.87131027825369</v>
      </c>
      <c r="F53">
        <f>SQRT(($A53-Sheet1!$C$39)^2+(Sheet1!$C$40-4)^2)</f>
        <v>69.6419413859206</v>
      </c>
      <c r="G53">
        <f>SQRT(($A53-Sheet1!$C$41)^2+(Sheet1!$C$42-4)^2)</f>
        <v>75.02666192761077</v>
      </c>
      <c r="H53">
        <f>Sheet1!$C$27-10*LOG10(B53)-0.02*B53</f>
        <v>41.696798497071846</v>
      </c>
      <c r="I53">
        <f>Sheet1!$C$27-10*LOG10(C53)-0.02*C53</f>
        <v>41.457886323152714</v>
      </c>
      <c r="J53">
        <f>Sheet1!$C$27-10*LOG10(D53)-0.02*D53</f>
        <v>41.511632650020914</v>
      </c>
      <c r="K53">
        <f>Sheet1!$C$27-10*LOG10(E53)-0.02*E53</f>
        <v>42.75948836104897</v>
      </c>
      <c r="L53">
        <f>Sheet1!$C$27-10*LOG10(F53)-0.02*F53</f>
        <v>42.778355921290164</v>
      </c>
      <c r="M53">
        <f>Sheet1!$C$27-10*LOG10(G53)-0.02*G53</f>
        <v>42.34721396016668</v>
      </c>
      <c r="N53">
        <f t="shared" si="3"/>
        <v>14780.184307619465</v>
      </c>
      <c r="O53">
        <f t="shared" si="4"/>
        <v>13989.063202401234</v>
      </c>
      <c r="P53">
        <f t="shared" si="5"/>
        <v>14163.26121577194</v>
      </c>
      <c r="Q53">
        <f t="shared" si="6"/>
        <v>18877.689394052253</v>
      </c>
      <c r="R53">
        <f t="shared" si="7"/>
        <v>18959.880342047076</v>
      </c>
      <c r="S53">
        <f t="shared" si="8"/>
        <v>17168.0668622871</v>
      </c>
      <c r="U53">
        <f t="shared" si="9"/>
        <v>-76</v>
      </c>
      <c r="V53">
        <f t="shared" si="10"/>
        <v>50.90951875431623</v>
      </c>
    </row>
    <row r="54" spans="1:22" ht="12.75">
      <c r="A54">
        <f t="shared" si="2"/>
        <v>-75.5</v>
      </c>
      <c r="B54">
        <f>SQRT(($A54-Sheet1!$C$31)^2+(Sheet1!$C$32-4)^2)</f>
        <v>83.23010272731855</v>
      </c>
      <c r="C54">
        <f>SQRT(($A54-Sheet1!$C$33)^2+(Sheet1!$C$34-4)^2)</f>
        <v>86.60975695613052</v>
      </c>
      <c r="D54">
        <f>SQRT(($A54-Sheet1!$C$35)^2+(Sheet1!$C$36-4)^2)</f>
        <v>85.85598406634216</v>
      </c>
      <c r="E54">
        <f>SQRT(($A54-Sheet1!$C$37)^2+(Sheet1!$C$38-4)^2)</f>
        <v>69.37759004174187</v>
      </c>
      <c r="F54">
        <f>SQRT(($A54-Sheet1!$C$39)^2+(Sheet1!$C$40-4)^2)</f>
        <v>69.16104394816492</v>
      </c>
      <c r="G54">
        <f>SQRT(($A54-Sheet1!$C$41)^2+(Sheet1!$C$42-4)^2)</f>
        <v>74.56037821792484</v>
      </c>
      <c r="H54">
        <f>Sheet1!$C$27-10*LOG10(B54)-0.02*B54</f>
        <v>41.73249708083165</v>
      </c>
      <c r="I54">
        <f>Sheet1!$C$27-10*LOG10(C54)-0.02*C54</f>
        <v>41.49204010402653</v>
      </c>
      <c r="J54">
        <f>Sheet1!$C$27-10*LOG10(D54)-0.02*D54</f>
        <v>41.54507805676374</v>
      </c>
      <c r="K54">
        <f>Sheet1!$C$27-10*LOG10(E54)-0.02*E54</f>
        <v>42.80015954368465</v>
      </c>
      <c r="L54">
        <f>Sheet1!$C$27-10*LOG10(F54)-0.02*F54</f>
        <v>42.81806716216418</v>
      </c>
      <c r="M54">
        <f>Sheet1!$C$27-10*LOG10(G54)-0.02*G54</f>
        <v>42.383614853952544</v>
      </c>
      <c r="N54">
        <f t="shared" si="3"/>
        <v>14902.176680059092</v>
      </c>
      <c r="O54">
        <f t="shared" si="4"/>
        <v>14099.509691994901</v>
      </c>
      <c r="P54">
        <f t="shared" si="5"/>
        <v>14272.754826906836</v>
      </c>
      <c r="Q54">
        <f t="shared" si="6"/>
        <v>19055.307188084415</v>
      </c>
      <c r="R54">
        <f t="shared" si="7"/>
        <v>19134.041704580704</v>
      </c>
      <c r="S54">
        <f t="shared" si="8"/>
        <v>17312.567727697566</v>
      </c>
      <c r="U54">
        <f t="shared" si="9"/>
        <v>-75.5</v>
      </c>
      <c r="V54">
        <f t="shared" si="10"/>
        <v>50.94653008380176</v>
      </c>
    </row>
    <row r="55" spans="1:22" ht="12.75">
      <c r="A55">
        <f t="shared" si="2"/>
        <v>-75</v>
      </c>
      <c r="B55">
        <f>SQRT(($A55-Sheet1!$C$31)^2+(Sheet1!$C$32-4)^2)</f>
        <v>82.73451516749222</v>
      </c>
      <c r="C55">
        <f>SQRT(($A55-Sheet1!$C$33)^2+(Sheet1!$C$34-4)^2)</f>
        <v>86.12200647918046</v>
      </c>
      <c r="D55">
        <f>SQRT(($A55-Sheet1!$C$35)^2+(Sheet1!$C$36-4)^2)</f>
        <v>85.38149682454625</v>
      </c>
      <c r="E55">
        <f>SQRT(($A55-Sheet1!$C$37)^2+(Sheet1!$C$38-4)^2)</f>
        <v>68.8839603971781</v>
      </c>
      <c r="F55">
        <f>SQRT(($A55-Sheet1!$C$39)^2+(Sheet1!$C$40-4)^2)</f>
        <v>68.6804193347711</v>
      </c>
      <c r="G55">
        <f>SQRT(($A55-Sheet1!$C$41)^2+(Sheet1!$C$42-4)^2)</f>
        <v>74.09453421137081</v>
      </c>
      <c r="H55">
        <f>Sheet1!$C$27-10*LOG10(B55)-0.02*B55</f>
        <v>41.76834587632001</v>
      </c>
      <c r="I55">
        <f>Sheet1!$C$27-10*LOG10(C55)-0.02*C55</f>
        <v>41.52632191737732</v>
      </c>
      <c r="J55">
        <f>Sheet1!$C$27-10*LOG10(D55)-0.02*D55</f>
        <v>41.578635863939105</v>
      </c>
      <c r="K55">
        <f>Sheet1!$C$27-10*LOG10(E55)-0.02*E55</f>
        <v>42.84104315025978</v>
      </c>
      <c r="L55">
        <f>Sheet1!$C$27-10*LOG10(F55)-0.02*F55</f>
        <v>42.857965674095965</v>
      </c>
      <c r="M55">
        <f>Sheet1!$C$27-10*LOG10(G55)-0.02*G55</f>
        <v>42.42015103554203</v>
      </c>
      <c r="N55">
        <f t="shared" si="3"/>
        <v>15025.695643252378</v>
      </c>
      <c r="O55">
        <f t="shared" si="4"/>
        <v>14211.247128463421</v>
      </c>
      <c r="P55">
        <f t="shared" si="5"/>
        <v>14383.467169289304</v>
      </c>
      <c r="Q55">
        <f t="shared" si="6"/>
        <v>19235.536999144297</v>
      </c>
      <c r="R55">
        <f t="shared" si="7"/>
        <v>19310.63554696831</v>
      </c>
      <c r="S55">
        <f t="shared" si="8"/>
        <v>17458.828688151905</v>
      </c>
      <c r="U55">
        <f t="shared" si="9"/>
        <v>-75</v>
      </c>
      <c r="V55">
        <f t="shared" si="10"/>
        <v>50.983701268336006</v>
      </c>
    </row>
    <row r="56" spans="1:22" ht="12.75">
      <c r="A56">
        <f t="shared" si="2"/>
        <v>-74.5</v>
      </c>
      <c r="B56">
        <f>SQRT(($A56-Sheet1!$C$31)^2+(Sheet1!$C$32-4)^2)</f>
        <v>82.23898102481571</v>
      </c>
      <c r="C56">
        <f>SQRT(($A56-Sheet1!$C$33)^2+(Sheet1!$C$34-4)^2)</f>
        <v>85.63439729454514</v>
      </c>
      <c r="D56">
        <f>SQRT(($A56-Sheet1!$C$35)^2+(Sheet1!$C$36-4)^2)</f>
        <v>84.90730239502372</v>
      </c>
      <c r="E56">
        <f>SQRT(($A56-Sheet1!$C$37)^2+(Sheet1!$C$38-4)^2)</f>
        <v>68.39042330619105</v>
      </c>
      <c r="F56">
        <f>SQRT(($A56-Sheet1!$C$39)^2+(Sheet1!$C$40-4)^2)</f>
        <v>68.20007331374359</v>
      </c>
      <c r="G56">
        <f>SQRT(($A56-Sheet1!$C$41)^2+(Sheet1!$C$42-4)^2)</f>
        <v>73.62913825381905</v>
      </c>
      <c r="H56">
        <f>Sheet1!$C$27-10*LOG10(B56)-0.02*B56</f>
        <v>41.80434661557108</v>
      </c>
      <c r="I56">
        <f>Sheet1!$C$27-10*LOG10(C56)-0.02*C56</f>
        <v>41.56073304157932</v>
      </c>
      <c r="J56">
        <f>Sheet1!$C$27-10*LOG10(D56)-0.02*D56</f>
        <v>41.612306963590036</v>
      </c>
      <c r="K56">
        <f>Sheet1!$C$27-10*LOG10(E56)-0.02*E56</f>
        <v>42.88214205759283</v>
      </c>
      <c r="L56">
        <f>Sheet1!$C$27-10*LOG10(F56)-0.02*F56</f>
        <v>42.89805356059708</v>
      </c>
      <c r="M56">
        <f>Sheet1!$C$27-10*LOG10(G56)-0.02*G56</f>
        <v>42.45682350115943</v>
      </c>
      <c r="N56">
        <f t="shared" si="3"/>
        <v>15150.76847293174</v>
      </c>
      <c r="O56">
        <f t="shared" si="4"/>
        <v>14324.296573271637</v>
      </c>
      <c r="P56">
        <f t="shared" si="5"/>
        <v>14495.416426889633</v>
      </c>
      <c r="Q56">
        <f t="shared" si="6"/>
        <v>19418.434110097965</v>
      </c>
      <c r="R56">
        <f t="shared" si="7"/>
        <v>19489.709059495595</v>
      </c>
      <c r="S56">
        <f t="shared" si="8"/>
        <v>17606.87780323898</v>
      </c>
      <c r="U56">
        <f t="shared" si="9"/>
        <v>-74.5</v>
      </c>
      <c r="V56">
        <f t="shared" si="10"/>
        <v>51.02103408404202</v>
      </c>
    </row>
    <row r="57" spans="1:22" ht="12.75">
      <c r="A57">
        <f t="shared" si="2"/>
        <v>-74</v>
      </c>
      <c r="B57">
        <f>SQRT(($A57-Sheet1!$C$31)^2+(Sheet1!$C$32-4)^2)</f>
        <v>81.74350127074322</v>
      </c>
      <c r="C57">
        <f>SQRT(($A57-Sheet1!$C$33)^2+(Sheet1!$C$34-4)^2)</f>
        <v>85.14693182963201</v>
      </c>
      <c r="D57">
        <f>SQRT(($A57-Sheet1!$C$35)^2+(Sheet1!$C$36-4)^2)</f>
        <v>84.43340571124678</v>
      </c>
      <c r="E57">
        <f>SQRT(($A57-Sheet1!$C$37)^2+(Sheet1!$C$38-4)^2)</f>
        <v>67.89698078707183</v>
      </c>
      <c r="F57">
        <f>SQRT(($A57-Sheet1!$C$39)^2+(Sheet1!$C$40-4)^2)</f>
        <v>67.72001181334805</v>
      </c>
      <c r="G57">
        <f>SQRT(($A57-Sheet1!$C$41)^2+(Sheet1!$C$42-4)^2)</f>
        <v>73.16419889536138</v>
      </c>
      <c r="H57">
        <f>Sheet1!$C$27-10*LOG10(B57)-0.02*B57</f>
        <v>41.840501060094475</v>
      </c>
      <c r="I57">
        <f>Sheet1!$C$27-10*LOG10(C57)-0.02*C57</f>
        <v>41.59527477257229</v>
      </c>
      <c r="J57">
        <f>Sheet1!$C$27-10*LOG10(D57)-0.02*D57</f>
        <v>41.64609225423001</v>
      </c>
      <c r="K57">
        <f>Sheet1!$C$27-10*LOG10(E57)-0.02*E57</f>
        <v>42.92345919933022</v>
      </c>
      <c r="L57">
        <f>Sheet1!$C$27-10*LOG10(F57)-0.02*F57</f>
        <v>42.93833295378334</v>
      </c>
      <c r="M57">
        <f>Sheet1!$C$27-10*LOG10(G57)-0.02*G57</f>
        <v>42.49363324719552</v>
      </c>
      <c r="N57">
        <f t="shared" si="3"/>
        <v>15277.423088193196</v>
      </c>
      <c r="O57">
        <f t="shared" si="4"/>
        <v>14438.679530823621</v>
      </c>
      <c r="P57">
        <f t="shared" si="5"/>
        <v>14608.621112784349</v>
      </c>
      <c r="Q57">
        <f t="shared" si="6"/>
        <v>19604.055345741068</v>
      </c>
      <c r="R57">
        <f t="shared" si="7"/>
        <v>19671.310584092505</v>
      </c>
      <c r="S57">
        <f t="shared" si="8"/>
        <v>17756.743641484954</v>
      </c>
      <c r="U57">
        <f t="shared" si="9"/>
        <v>-74</v>
      </c>
      <c r="V57">
        <f t="shared" si="10"/>
        <v>51.058530334019764</v>
      </c>
    </row>
    <row r="58" spans="1:22" ht="12.75">
      <c r="A58">
        <f t="shared" si="2"/>
        <v>-73.5</v>
      </c>
      <c r="B58">
        <f>SQRT(($A58-Sheet1!$C$31)^2+(Sheet1!$C$32-4)^2)</f>
        <v>81.24807690031808</v>
      </c>
      <c r="C58">
        <f>SQRT(($A58-Sheet1!$C$33)^2+(Sheet1!$C$34-4)^2)</f>
        <v>84.65961256703223</v>
      </c>
      <c r="D58">
        <f>SQRT(($A58-Sheet1!$C$35)^2+(Sheet1!$C$36-4)^2)</f>
        <v>83.95981181493917</v>
      </c>
      <c r="E58">
        <f>SQRT(($A58-Sheet1!$C$37)^2+(Sheet1!$C$38-4)^2)</f>
        <v>67.40363491682032</v>
      </c>
      <c r="F58">
        <f>SQRT(($A58-Sheet1!$C$39)^2+(Sheet1!$C$40-4)^2)</f>
        <v>67.24024092758741</v>
      </c>
      <c r="G58">
        <f>SQRT(($A58-Sheet1!$C$41)^2+(Sheet1!$C$42-4)^2)</f>
        <v>72.6997248963158</v>
      </c>
      <c r="H58">
        <f>Sheet1!$C$27-10*LOG10(B58)-0.02*B58</f>
        <v>41.87681100153078</v>
      </c>
      <c r="I58">
        <f>Sheet1!$C$27-10*LOG10(C58)-0.02*C58</f>
        <v>41.62994842413811</v>
      </c>
      <c r="J58">
        <f>Sheet1!$C$27-10*LOG10(D58)-0.02*D58</f>
        <v>41.67999264075578</v>
      </c>
      <c r="K58">
        <f>Sheet1!$C$27-10*LOG10(E58)-0.02*E58</f>
        <v>42.964997567388046</v>
      </c>
      <c r="L58">
        <f>Sheet1!$C$27-10*LOG10(F58)-0.02*F58</f>
        <v>42.97880601461977</v>
      </c>
      <c r="M58">
        <f>Sheet1!$C$27-10*LOG10(G58)-0.02*G58</f>
        <v>42.53058126964874</v>
      </c>
      <c r="N58">
        <f t="shared" si="3"/>
        <v>15405.688070365064</v>
      </c>
      <c r="O58">
        <f t="shared" si="4"/>
        <v>14554.417959711978</v>
      </c>
      <c r="P58">
        <f t="shared" si="5"/>
        <v>14723.100075591872</v>
      </c>
      <c r="Q58">
        <f t="shared" si="6"/>
        <v>19792.459126030466</v>
      </c>
      <c r="R58">
        <f t="shared" si="7"/>
        <v>19855.48964680291</v>
      </c>
      <c r="S58">
        <f t="shared" si="8"/>
        <v>17908.455288493868</v>
      </c>
      <c r="U58">
        <f t="shared" si="9"/>
        <v>-73.5</v>
      </c>
      <c r="V58">
        <f t="shared" si="10"/>
        <v>51.09619184880784</v>
      </c>
    </row>
    <row r="59" spans="1:22" ht="12.75">
      <c r="A59">
        <f t="shared" si="2"/>
        <v>-73</v>
      </c>
      <c r="B59">
        <f>SQRT(($A59-Sheet1!$C$31)^2+(Sheet1!$C$32-4)^2)</f>
        <v>80.75270893288967</v>
      </c>
      <c r="C59">
        <f>SQRT(($A59-Sheet1!$C$33)^2+(Sheet1!$C$34-4)^2)</f>
        <v>84.17244204607586</v>
      </c>
      <c r="D59">
        <f>SQRT(($A59-Sheet1!$C$35)^2+(Sheet1!$C$36-4)^2)</f>
        <v>83.48652585896721</v>
      </c>
      <c r="E59">
        <f>SQRT(($A59-Sheet1!$C$37)^2+(Sheet1!$C$38-4)^2)</f>
        <v>66.91038783328041</v>
      </c>
      <c r="F59">
        <f>SQRT(($A59-Sheet1!$C$39)^2+(Sheet1!$C$40-4)^2)</f>
        <v>66.76076692189807</v>
      </c>
      <c r="G59">
        <f>SQRT(($A59-Sheet1!$C$41)^2+(Sheet1!$C$42-4)^2)</f>
        <v>72.2357252334328</v>
      </c>
      <c r="H59">
        <f>Sheet1!$C$27-10*LOG10(B59)-0.02*B59</f>
        <v>41.91327826232481</v>
      </c>
      <c r="I59">
        <f>Sheet1!$C$27-10*LOG10(C59)-0.02*C59</f>
        <v>41.66475532818099</v>
      </c>
      <c r="J59">
        <f>Sheet1!$C$27-10*LOG10(D59)-0.02*D59</f>
        <v>41.71400903435051</v>
      </c>
      <c r="K59">
        <f>Sheet1!$C$27-10*LOG10(E59)-0.02*E59</f>
        <v>43.00676021343706</v>
      </c>
      <c r="L59">
        <f>Sheet1!$C$27-10*LOG10(F59)-0.02*F59</f>
        <v>43.01947493315106</v>
      </c>
      <c r="M59">
        <f>Sheet1!$C$27-10*LOG10(G59)-0.02*G59</f>
        <v>42.56766856353024</v>
      </c>
      <c r="N59">
        <f t="shared" si="3"/>
        <v>15535.59268253728</v>
      </c>
      <c r="O59">
        <f t="shared" si="4"/>
        <v>14671.534284294486</v>
      </c>
      <c r="P59">
        <f t="shared" si="5"/>
        <v>14838.872506016092</v>
      </c>
      <c r="Q59">
        <f t="shared" si="6"/>
        <v>19983.70552149492</v>
      </c>
      <c r="R59">
        <f t="shared" si="7"/>
        <v>20042.296991214236</v>
      </c>
      <c r="S59">
        <f t="shared" si="8"/>
        <v>18062.04235505776</v>
      </c>
      <c r="U59">
        <f t="shared" si="9"/>
        <v>-73</v>
      </c>
      <c r="V59">
        <f t="shared" si="10"/>
        <v>51.134020486851334</v>
      </c>
    </row>
    <row r="60" spans="1:22" ht="12.75">
      <c r="A60">
        <f t="shared" si="2"/>
        <v>-72.5</v>
      </c>
      <c r="B60">
        <f>SQRT(($A60-Sheet1!$C$31)^2+(Sheet1!$C$32-4)^2)</f>
        <v>80.25739841285662</v>
      </c>
      <c r="C60">
        <f>SQRT(($A60-Sheet1!$C$33)^2+(Sheet1!$C$34-4)^2)</f>
        <v>83.68542286443918</v>
      </c>
      <c r="D60">
        <f>SQRT(($A60-Sheet1!$C$35)^2+(Sheet1!$C$36-4)^2)</f>
        <v>83.01355311032049</v>
      </c>
      <c r="E60">
        <f>SQRT(($A60-Sheet1!$C$37)^2+(Sheet1!$C$38-4)^2)</f>
        <v>66.41724173736817</v>
      </c>
      <c r="F60">
        <f>SQRT(($A60-Sheet1!$C$39)^2+(Sheet1!$C$40-4)^2)</f>
        <v>66.2815962390768</v>
      </c>
      <c r="G60">
        <f>SQRT(($A60-Sheet1!$C$41)^2+(Sheet1!$C$42-4)^2)</f>
        <v>71.77220910631078</v>
      </c>
      <c r="H60">
        <f>Sheet1!$C$27-10*LOG10(B60)-0.02*B60</f>
        <v>41.94990469641711</v>
      </c>
      <c r="I60">
        <f>Sheet1!$C$27-10*LOG10(C60)-0.02*C60</f>
        <v>41.69969683501134</v>
      </c>
      <c r="J60">
        <f>Sheet1!$C$27-10*LOG10(D60)-0.02*D60</f>
        <v>41.74814235237687</v>
      </c>
      <c r="K60">
        <f>Sheet1!$C$27-10*LOG10(E60)-0.02*E60</f>
        <v>43.04875025043241</v>
      </c>
      <c r="L60">
        <f>Sheet1!$C$27-10*LOG10(F60)-0.02*F60</f>
        <v>43.060341928716</v>
      </c>
      <c r="M60">
        <f>Sheet1!$C$27-10*LOG10(G60)-0.02*G60</f>
        <v>42.60489612223046</v>
      </c>
      <c r="N60">
        <f t="shared" si="3"/>
        <v>15667.166889777483</v>
      </c>
      <c r="O60">
        <f t="shared" si="4"/>
        <v>14790.051406608798</v>
      </c>
      <c r="P60">
        <f t="shared" si="5"/>
        <v>14955.957943497448</v>
      </c>
      <c r="Q60">
        <f t="shared" si="6"/>
        <v>20177.85631092783</v>
      </c>
      <c r="R60">
        <f t="shared" si="7"/>
        <v>20231.784612872696</v>
      </c>
      <c r="S60">
        <f t="shared" si="8"/>
        <v>18217.534985218128</v>
      </c>
      <c r="U60">
        <f t="shared" si="9"/>
        <v>-72.5</v>
      </c>
      <c r="V60">
        <f t="shared" si="10"/>
        <v>51.17201813497559</v>
      </c>
    </row>
    <row r="61" spans="1:22" ht="12.75">
      <c r="A61">
        <f t="shared" si="2"/>
        <v>-72</v>
      </c>
      <c r="B61">
        <f>SQRT(($A61-Sheet1!$C$31)^2+(Sheet1!$C$32-4)^2)</f>
        <v>79.76214641043707</v>
      </c>
      <c r="C61">
        <f>SQRT(($A61-Sheet1!$C$33)^2+(Sheet1!$C$34-4)^2)</f>
        <v>83.19855767980596</v>
      </c>
      <c r="D61">
        <f>SQRT(($A61-Sheet1!$C$35)^2+(Sheet1!$C$36-4)^2)</f>
        <v>82.54089895318563</v>
      </c>
      <c r="E61">
        <f>SQRT(($A61-Sheet1!$C$37)^2+(Sheet1!$C$38-4)^2)</f>
        <v>65.92419889539804</v>
      </c>
      <c r="F61">
        <f>SQRT(($A61-Sheet1!$C$39)^2+(Sheet1!$C$40-4)^2)</f>
        <v>65.80273550544841</v>
      </c>
      <c r="G61">
        <f>SQRT(($A61-Sheet1!$C$41)^2+(Sheet1!$C$42-4)^2)</f>
        <v>71.30918594402827</v>
      </c>
      <c r="H61">
        <f>Sheet1!$C$27-10*LOG10(B61)-0.02*B61</f>
        <v>41.98669218995444</v>
      </c>
      <c r="I61">
        <f>Sheet1!$C$27-10*LOG10(C61)-0.02*C61</f>
        <v>41.73477431363324</v>
      </c>
      <c r="J61">
        <f>Sheet1!$C$27-10*LOG10(D61)-0.02*D61</f>
        <v>41.782393518259205</v>
      </c>
      <c r="K61">
        <f>Sheet1!$C$27-10*LOG10(E61)-0.02*E61</f>
        <v>43.09097085418941</v>
      </c>
      <c r="L61">
        <f>Sheet1!$C$27-10*LOG10(F61)-0.02*F61</f>
        <v>43.10140925014411</v>
      </c>
      <c r="M61">
        <f>Sheet1!$C$27-10*LOG10(G61)-0.02*G61</f>
        <v>42.64226493684552</v>
      </c>
      <c r="N61">
        <f t="shared" si="3"/>
        <v>15800.441380062468</v>
      </c>
      <c r="O61">
        <f t="shared" si="4"/>
        <v>14909.992718635996</v>
      </c>
      <c r="P61">
        <f t="shared" si="5"/>
        <v>15074.376282970547</v>
      </c>
      <c r="Q61">
        <f t="shared" si="6"/>
        <v>20374.975041469155</v>
      </c>
      <c r="R61">
        <f t="shared" si="7"/>
        <v>20424.005794706907</v>
      </c>
      <c r="S61">
        <f t="shared" si="8"/>
        <v>18374.963864261856</v>
      </c>
      <c r="U61">
        <f t="shared" si="9"/>
        <v>-72</v>
      </c>
      <c r="V61">
        <f t="shared" si="10"/>
        <v>51.21018670886598</v>
      </c>
    </row>
    <row r="62" spans="1:22" ht="12.75">
      <c r="A62">
        <f t="shared" si="2"/>
        <v>-71.5</v>
      </c>
      <c r="B62">
        <f>SQRT(($A62-Sheet1!$C$31)^2+(Sheet1!$C$32-4)^2)</f>
        <v>79.26695402246764</v>
      </c>
      <c r="C62">
        <f>SQRT(($A62-Sheet1!$C$33)^2+(Sheet1!$C$34-4)^2)</f>
        <v>82.71184921158516</v>
      </c>
      <c r="D62">
        <f>SQRT(($A62-Sheet1!$C$35)^2+(Sheet1!$C$36-4)^2)</f>
        <v>82.06856889211606</v>
      </c>
      <c r="E62">
        <f>SQRT(($A62-Sheet1!$C$37)^2+(Sheet1!$C$38-4)^2)</f>
        <v>65.43126164151201</v>
      </c>
      <c r="F62">
        <f>SQRT(($A62-Sheet1!$C$39)^2+(Sheet1!$C$40-4)^2)</f>
        <v>65.32419153728578</v>
      </c>
      <c r="G62">
        <f>SQRT(($A62-Sheet1!$C$41)^2+(Sheet1!$C$42-4)^2)</f>
        <v>70.84666541200087</v>
      </c>
      <c r="H62">
        <f>Sheet1!$C$27-10*LOG10(B62)-0.02*B62</f>
        <v>42.02364266201961</v>
      </c>
      <c r="I62">
        <f>Sheet1!$C$27-10*LOG10(C62)-0.02*C62</f>
        <v>41.76998915203539</v>
      </c>
      <c r="J62">
        <f>Sheet1!$C$27-10*LOG10(D62)-0.02*D62</f>
        <v>41.816763461354405</v>
      </c>
      <c r="K62">
        <f>Sheet1!$C$27-10*LOG10(E62)-0.02*E62</f>
        <v>43.13342526500716</v>
      </c>
      <c r="L62">
        <f>Sheet1!$C$27-10*LOG10(F62)-0.02*F62</f>
        <v>43.14267917593242</v>
      </c>
      <c r="M62">
        <f>Sheet1!$C$27-10*LOG10(G62)-0.02*G62</f>
        <v>42.67977599546075</v>
      </c>
      <c r="N62">
        <f t="shared" si="3"/>
        <v>15935.447585953465</v>
      </c>
      <c r="O62">
        <f t="shared" si="4"/>
        <v>15031.382114923583</v>
      </c>
      <c r="P62">
        <f t="shared" si="5"/>
        <v>15194.147781727499</v>
      </c>
      <c r="Q62">
        <f t="shared" si="6"/>
        <v>20575.127091191338</v>
      </c>
      <c r="R62">
        <f t="shared" si="7"/>
        <v>20619.015143484736</v>
      </c>
      <c r="S62">
        <f t="shared" si="8"/>
        <v>18534.36022663022</v>
      </c>
      <c r="U62">
        <f t="shared" si="9"/>
        <v>-71.5</v>
      </c>
      <c r="V62">
        <f t="shared" si="10"/>
        <v>51.24852815355311</v>
      </c>
    </row>
    <row r="63" spans="1:22" ht="12.75">
      <c r="A63">
        <f t="shared" si="2"/>
        <v>-71</v>
      </c>
      <c r="B63">
        <f>SQRT(($A63-Sheet1!$C$31)^2+(Sheet1!$C$32-4)^2)</f>
        <v>78.77182237323191</v>
      </c>
      <c r="C63">
        <f>SQRT(($A63-Sheet1!$C$33)^2+(Sheet1!$C$34-4)^2)</f>
        <v>82.22530024268686</v>
      </c>
      <c r="D63">
        <f>SQRT(($A63-Sheet1!$C$35)^2+(Sheet1!$C$36-4)^2)</f>
        <v>81.59656855530139</v>
      </c>
      <c r="E63">
        <f>SQRT(($A63-Sheet1!$C$37)^2+(Sheet1!$C$38-4)^2)</f>
        <v>64.93843238021688</v>
      </c>
      <c r="F63">
        <f>SQRT(($A63-Sheet1!$C$39)^2+(Sheet1!$C$40-4)^2)</f>
        <v>64.8459713474939</v>
      </c>
      <c r="G63">
        <f>SQRT(($A63-Sheet1!$C$41)^2+(Sheet1!$C$42-4)^2)</f>
        <v>70.3846574190711</v>
      </c>
      <c r="H63">
        <f>Sheet1!$C$27-10*LOG10(B63)-0.02*B63</f>
        <v>42.06075806538152</v>
      </c>
      <c r="I63">
        <f>Sheet1!$C$27-10*LOG10(C63)-0.02*C63</f>
        <v>41.805342757485576</v>
      </c>
      <c r="J63">
        <f>Sheet1!$C$27-10*LOG10(D63)-0.02*D63</f>
        <v>41.85125311681063</v>
      </c>
      <c r="K63">
        <f>Sheet1!$C$27-10*LOG10(E63)-0.02*E63</f>
        <v>43.17611678934124</v>
      </c>
      <c r="L63">
        <f>Sheet1!$C$27-10*LOG10(F63)-0.02*F63</f>
        <v>43.18415401440037</v>
      </c>
      <c r="M63">
        <f>Sheet1!$C$27-10*LOG10(G63)-0.02*G63</f>
        <v>42.717430282389394</v>
      </c>
      <c r="N63">
        <f t="shared" si="3"/>
        <v>16072.217707046955</v>
      </c>
      <c r="O63">
        <f t="shared" si="4"/>
        <v>15154.244005580098</v>
      </c>
      <c r="P63">
        <f t="shared" si="5"/>
        <v>15315.293066386454</v>
      </c>
      <c r="Q63">
        <f t="shared" si="6"/>
        <v>20778.379734307106</v>
      </c>
      <c r="R63">
        <f t="shared" si="7"/>
        <v>20816.86862732665</v>
      </c>
      <c r="S63">
        <f t="shared" si="8"/>
        <v>18695.75586372066</v>
      </c>
      <c r="U63">
        <f t="shared" si="9"/>
        <v>-71</v>
      </c>
      <c r="V63">
        <f t="shared" si="10"/>
        <v>51.2870444439036</v>
      </c>
    </row>
    <row r="64" spans="1:22" ht="12.75">
      <c r="A64">
        <f t="shared" si="2"/>
        <v>-70.5</v>
      </c>
      <c r="B64">
        <f>SQRT(($A64-Sheet1!$C$31)^2+(Sheet1!$C$32-4)^2)</f>
        <v>78.27675261531996</v>
      </c>
      <c r="C64">
        <f>SQRT(($A64-Sheet1!$C$33)^2+(Sheet1!$C$34-4)^2)</f>
        <v>81.73891362135907</v>
      </c>
      <c r="D64">
        <f>SQRT(($A64-Sheet1!$C$35)^2+(Sheet1!$C$36-4)^2)</f>
        <v>81.12490369793976</v>
      </c>
      <c r="E64">
        <f>SQRT(($A64-Sheet1!$C$37)^2+(Sheet1!$C$38-4)^2)</f>
        <v>64.44571358903553</v>
      </c>
      <c r="F64">
        <f>SQRT(($A64-Sheet1!$C$39)^2+(Sheet1!$C$40-4)^2)</f>
        <v>64.36808215257</v>
      </c>
      <c r="G64">
        <f>SQRT(($A64-Sheet1!$C$41)^2+(Sheet1!$C$42-4)^2)</f>
        <v>69.92317212484</v>
      </c>
      <c r="H64">
        <f>Sheet1!$C$27-10*LOG10(B64)-0.02*B64</f>
        <v>42.09804038726585</v>
      </c>
      <c r="I64">
        <f>Sheet1!$C$27-10*LOG10(C64)-0.02*C64</f>
        <v>41.84083655682845</v>
      </c>
      <c r="J64">
        <f>Sheet1!$C$27-10*LOG10(D64)-0.02*D64</f>
        <v>41.8858634254133</v>
      </c>
      <c r="K64">
        <f>Sheet1!$C$27-10*LOG10(E64)-0.02*E64</f>
        <v>43.21904880152741</v>
      </c>
      <c r="L64">
        <f>Sheet1!$C$27-10*LOG10(F64)-0.02*F64</f>
        <v>43.22583610382051</v>
      </c>
      <c r="M64">
        <f>Sheet1!$C$27-10*LOG10(G64)-0.02*G64</f>
        <v>42.75522877736366</v>
      </c>
      <c r="N64">
        <f t="shared" si="3"/>
        <v>16210.784733232207</v>
      </c>
      <c r="O64">
        <f t="shared" si="4"/>
        <v>15278.603329652457</v>
      </c>
      <c r="P64">
        <f t="shared" si="5"/>
        <v>15437.833139962964</v>
      </c>
      <c r="Q64">
        <f t="shared" si="6"/>
        <v>20984.802209127785</v>
      </c>
      <c r="R64">
        <f t="shared" si="7"/>
        <v>21017.623614298856</v>
      </c>
      <c r="S64">
        <f t="shared" si="8"/>
        <v>18859.183131555612</v>
      </c>
      <c r="U64">
        <f t="shared" si="9"/>
        <v>-70.5</v>
      </c>
      <c r="V64">
        <f t="shared" si="10"/>
        <v>51.325737585116</v>
      </c>
    </row>
    <row r="65" spans="1:22" ht="12.75">
      <c r="A65">
        <f t="shared" si="2"/>
        <v>-70</v>
      </c>
      <c r="B65">
        <f>SQRT(($A65-Sheet1!$C$31)^2+(Sheet1!$C$32-4)^2)</f>
        <v>77.78174593052023</v>
      </c>
      <c r="C65">
        <f>SQRT(($A65-Sheet1!$C$33)^2+(Sheet1!$C$34-4)^2)</f>
        <v>81.25269226308751</v>
      </c>
      <c r="D65">
        <f>SQRT(($A65-Sheet1!$C$35)^2+(Sheet1!$C$36-4)^2)</f>
        <v>80.65358020571685</v>
      </c>
      <c r="E65">
        <f>SQRT(($A65-Sheet1!$C$37)^2+(Sheet1!$C$38-4)^2)</f>
        <v>63.953107821277925</v>
      </c>
      <c r="F65">
        <f>SQRT(($A65-Sheet1!$C$39)^2+(Sheet1!$C$40-4)^2)</f>
        <v>63.89053137985315</v>
      </c>
      <c r="G65">
        <f>SQRT(($A65-Sheet1!$C$41)^2+(Sheet1!$C$42-4)^2)</f>
        <v>69.46221994724903</v>
      </c>
      <c r="H65">
        <f>Sheet1!$C$27-10*LOG10(B65)-0.02*B65</f>
        <v>42.13549165014715</v>
      </c>
      <c r="I65">
        <f>Sheet1!$C$27-10*LOG10(C65)-0.02*C65</f>
        <v>41.876471996786684</v>
      </c>
      <c r="J65">
        <f>Sheet1!$C$27-10*LOG10(D65)-0.02*D65</f>
        <v>41.92059533341754</v>
      </c>
      <c r="K65">
        <f>Sheet1!$C$27-10*LOG10(E65)-0.02*E65</f>
        <v>43.26222474555763</v>
      </c>
      <c r="L65">
        <f>Sheet1!$C$27-10*LOG10(F65)-0.02*F65</f>
        <v>43.26772781252258</v>
      </c>
      <c r="M65">
        <f>Sheet1!$C$27-10*LOG10(G65)-0.02*G65</f>
        <v>42.79317245467586</v>
      </c>
      <c r="N65">
        <f t="shared" si="3"/>
        <v>16351.182468789475</v>
      </c>
      <c r="O65">
        <f t="shared" si="4"/>
        <v>15404.485568898875</v>
      </c>
      <c r="P65">
        <f t="shared" si="5"/>
        <v>15561.789389043104</v>
      </c>
      <c r="Q65">
        <f t="shared" si="6"/>
        <v>21194.465788901798</v>
      </c>
      <c r="R65">
        <f t="shared" si="7"/>
        <v>21221.33891210932</v>
      </c>
      <c r="S65">
        <f t="shared" si="8"/>
        <v>19024.674958294905</v>
      </c>
      <c r="U65">
        <f t="shared" si="9"/>
        <v>-70</v>
      </c>
      <c r="V65">
        <f t="shared" si="10"/>
        <v>51.364609613221624</v>
      </c>
    </row>
    <row r="66" spans="1:22" ht="12.75">
      <c r="A66">
        <f t="shared" si="2"/>
        <v>-69.5</v>
      </c>
      <c r="B66">
        <f>SQRT(($A66-Sheet1!$C$31)^2+(Sheet1!$C$32-4)^2)</f>
        <v>77.28680353074515</v>
      </c>
      <c r="C66">
        <f>SQRT(($A66-Sheet1!$C$33)^2+(Sheet1!$C$34-4)^2)</f>
        <v>80.766639152561</v>
      </c>
      <c r="D66">
        <f>SQRT(($A66-Sheet1!$C$35)^2+(Sheet1!$C$36-4)^2)</f>
        <v>80.1826040983953</v>
      </c>
      <c r="E66">
        <f>SQRT(($A66-Sheet1!$C$37)^2+(Sheet1!$C$38-4)^2)</f>
        <v>63.460617708938194</v>
      </c>
      <c r="F66">
        <f>SQRT(($A66-Sheet1!$C$39)^2+(Sheet1!$C$40-4)^2)</f>
        <v>63.413326675076746</v>
      </c>
      <c r="G66">
        <f>SQRT(($A66-Sheet1!$C$41)^2+(Sheet1!$C$42-4)^2)</f>
        <v>69.00181157042184</v>
      </c>
      <c r="H66">
        <f>Sheet1!$C$27-10*LOG10(B66)-0.02*B66</f>
        <v>42.173113912563025</v>
      </c>
      <c r="I66">
        <f>Sheet1!$C$27-10*LOG10(C66)-0.02*C66</f>
        <v>41.91225054426523</v>
      </c>
      <c r="J66">
        <f>Sheet1!$C$27-10*LOG10(D66)-0.02*D66</f>
        <v>41.955449792366394</v>
      </c>
      <c r="K66">
        <f>Sheet1!$C$27-10*LOG10(E66)-0.02*E66</f>
        <v>43.30564813691046</v>
      </c>
      <c r="L66">
        <f>Sheet1!$C$27-10*LOG10(F66)-0.02*F66</f>
        <v>43.30983153896824</v>
      </c>
      <c r="M66">
        <f>Sheet1!$C$27-10*LOG10(G66)-0.02*G66</f>
        <v>42.83126228226645</v>
      </c>
      <c r="N66">
        <f t="shared" si="3"/>
        <v>16493.44555736397</v>
      </c>
      <c r="O66">
        <f t="shared" si="4"/>
        <v>15531.916761969112</v>
      </c>
      <c r="P66">
        <f t="shared" si="5"/>
        <v>15687.183591056082</v>
      </c>
      <c r="Q66">
        <f t="shared" si="6"/>
        <v>21407.443855676534</v>
      </c>
      <c r="R66">
        <f t="shared" si="7"/>
        <v>21428.074808928053</v>
      </c>
      <c r="S66">
        <f t="shared" si="8"/>
        <v>19192.26485156098</v>
      </c>
      <c r="U66">
        <f t="shared" si="9"/>
        <v>-69.5</v>
      </c>
      <c r="V66">
        <f t="shared" si="10"/>
        <v>51.403662595589864</v>
      </c>
    </row>
    <row r="67" spans="1:22" ht="12.75">
      <c r="A67">
        <f t="shared" si="2"/>
        <v>-69</v>
      </c>
      <c r="B67">
        <f>SQRT(($A67-Sheet1!$C$31)^2+(Sheet1!$C$32-4)^2)</f>
        <v>76.79192665899195</v>
      </c>
      <c r="C67">
        <f>SQRT(($A67-Sheet1!$C$33)^2+(Sheet1!$C$34-4)^2)</f>
        <v>80.2807573457052</v>
      </c>
      <c r="D67">
        <f>SQRT(($A67-Sheet1!$C$35)^2+(Sheet1!$C$36-4)^2)</f>
        <v>79.71198153351854</v>
      </c>
      <c r="E67">
        <f>SQRT(($A67-Sheet1!$C$37)^2+(Sheet1!$C$38-4)^2)</f>
        <v>62.96824596572466</v>
      </c>
      <c r="F67">
        <f>SQRT(($A67-Sheet1!$C$39)^2+(Sheet1!$C$40-4)^2)</f>
        <v>62.93647591023825</v>
      </c>
      <c r="G67">
        <f>SQRT(($A67-Sheet1!$C$41)^2+(Sheet1!$C$42-4)^2)</f>
        <v>68.54195795277518</v>
      </c>
      <c r="H67">
        <f>Sheet1!$C$27-10*LOG10(B67)-0.02*B67</f>
        <v>42.21090926995103</v>
      </c>
      <c r="I67">
        <f>Sheet1!$C$27-10*LOG10(C67)-0.02*C67</f>
        <v>41.94817368665869</v>
      </c>
      <c r="J67">
        <f>Sheet1!$C$27-10*LOG10(D67)-0.02*D67</f>
        <v>41.99042775889389</v>
      </c>
      <c r="K67">
        <f>Sheet1!$C$27-10*LOG10(E67)-0.02*E67</f>
        <v>43.349322564437294</v>
      </c>
      <c r="L67">
        <f>Sheet1!$C$27-10*LOG10(F67)-0.02*F67</f>
        <v>43.352149711793665</v>
      </c>
      <c r="M67">
        <f>Sheet1!$C$27-10*LOG10(G67)-0.02*G67</f>
        <v>42.86949922075646</v>
      </c>
      <c r="N67">
        <f t="shared" si="3"/>
        <v>16637.609507852583</v>
      </c>
      <c r="O67">
        <f t="shared" si="4"/>
        <v>15660.92351900582</v>
      </c>
      <c r="P67">
        <f t="shared" si="5"/>
        <v>15814.037921643821</v>
      </c>
      <c r="Q67">
        <f t="shared" si="6"/>
        <v>21623.81197732829</v>
      </c>
      <c r="R67">
        <f t="shared" si="7"/>
        <v>21637.893115353545</v>
      </c>
      <c r="S67">
        <f t="shared" si="8"/>
        <v>19361.986905548725</v>
      </c>
      <c r="U67">
        <f t="shared" si="9"/>
        <v>-69</v>
      </c>
      <c r="V67">
        <f t="shared" si="10"/>
        <v>51.44289863143787</v>
      </c>
    </row>
    <row r="68" spans="1:22" ht="12.75">
      <c r="A68">
        <f t="shared" si="2"/>
        <v>-68.5</v>
      </c>
      <c r="B68">
        <f>SQRT(($A68-Sheet1!$C$31)^2+(Sheet1!$C$32-4)^2)</f>
        <v>76.29711659034042</v>
      </c>
      <c r="C68">
        <f>SQRT(($A68-Sheet1!$C$33)^2+(Sheet1!$C$34-4)^2)</f>
        <v>79.7950499717871</v>
      </c>
      <c r="D68">
        <f>SQRT(($A68-Sheet1!$C$35)^2+(Sheet1!$C$36-4)^2)</f>
        <v>79.24171881023278</v>
      </c>
      <c r="E68">
        <f>SQRT(($A68-Sheet1!$C$37)^2+(Sheet1!$C$38-4)^2)</f>
        <v>62.47599539022968</v>
      </c>
      <c r="F68">
        <f>SQRT(($A68-Sheet1!$C$39)^2+(Sheet1!$C$40-4)^2)</f>
        <v>62.45998719180144</v>
      </c>
      <c r="G68">
        <f>SQRT(($A68-Sheet1!$C$41)^2+(Sheet1!$C$42-4)^2)</f>
        <v>68.08267033540915</v>
      </c>
      <c r="H68">
        <f>Sheet1!$C$27-10*LOG10(B68)-0.02*B68</f>
        <v>42.24887985550915</v>
      </c>
      <c r="I68">
        <f>Sheet1!$C$27-10*LOG10(C68)-0.02*C68</f>
        <v>41.984242932161635</v>
      </c>
      <c r="J68">
        <f>Sheet1!$C$27-10*LOG10(D68)-0.02*D68</f>
        <v>42.02553019451212</v>
      </c>
      <c r="K68">
        <f>Sheet1!$C$27-10*LOG10(E68)-0.02*E68</f>
        <v>43.39325169230641</v>
      </c>
      <c r="L68">
        <f>Sheet1!$C$27-10*LOG10(F68)-0.02*F68</f>
        <v>43.39468478981692</v>
      </c>
      <c r="M68">
        <f>Sheet1!$C$27-10*LOG10(G68)-0.02*G68</f>
        <v>42.90788422242101</v>
      </c>
      <c r="N68">
        <f t="shared" si="3"/>
        <v>16783.710721241667</v>
      </c>
      <c r="O68">
        <f t="shared" si="4"/>
        <v>15791.533036679843</v>
      </c>
      <c r="P68">
        <f t="shared" si="5"/>
        <v>15942.374962124493</v>
      </c>
      <c r="Q68">
        <f t="shared" si="6"/>
        <v>21843.647987918655</v>
      </c>
      <c r="R68">
        <f t="shared" si="7"/>
        <v>21850.857207544977</v>
      </c>
      <c r="S68">
        <f t="shared" si="8"/>
        <v>19533.875807885186</v>
      </c>
      <c r="U68">
        <f t="shared" si="9"/>
        <v>-68.5</v>
      </c>
      <c r="V68">
        <f t="shared" si="10"/>
        <v>51.482319852343885</v>
      </c>
    </row>
    <row r="69" spans="1:22" ht="12.75">
      <c r="A69">
        <f t="shared" si="2"/>
        <v>-68</v>
      </c>
      <c r="B69">
        <f>SQRT(($A69-Sheet1!$C$31)^2+(Sheet1!$C$32-4)^2)</f>
        <v>75.8023746329889</v>
      </c>
      <c r="C69">
        <f>SQRT(($A69-Sheet1!$C$33)^2+(Sheet1!$C$34-4)^2)</f>
        <v>79.30952023559341</v>
      </c>
      <c r="D69">
        <f>SQRT(($A69-Sheet1!$C$35)^2+(Sheet1!$C$36-4)^2)</f>
        <v>78.77182237323191</v>
      </c>
      <c r="E69">
        <f>SQRT(($A69-Sheet1!$C$37)^2+(Sheet1!$C$38-4)^2)</f>
        <v>61.98386886924694</v>
      </c>
      <c r="F69">
        <f>SQRT(($A69-Sheet1!$C$39)^2+(Sheet1!$C$40-4)^2)</f>
        <v>61.98386886924694</v>
      </c>
      <c r="G69">
        <f>SQRT(($A69-Sheet1!$C$41)^2+(Sheet1!$C$42-4)^2)</f>
        <v>67.62396025078685</v>
      </c>
      <c r="H69">
        <f>Sheet1!$C$27-10*LOG10(B69)-0.02*B69</f>
        <v>42.28702784108047</v>
      </c>
      <c r="I69">
        <f>Sheet1!$C$27-10*LOG10(C69)-0.02*C69</f>
        <v>42.02045981008168</v>
      </c>
      <c r="J69">
        <f>Sheet1!$C$27-10*LOG10(D69)-0.02*D69</f>
        <v>42.06075806538152</v>
      </c>
      <c r="K69">
        <f>Sheet1!$C$27-10*LOG10(E69)-0.02*E69</f>
        <v>43.43743926200659</v>
      </c>
      <c r="L69">
        <f>Sheet1!$C$27-10*LOG10(F69)-0.02*F69</f>
        <v>43.43743926200659</v>
      </c>
      <c r="M69">
        <f>Sheet1!$C$27-10*LOG10(G69)-0.02*G69</f>
        <v>42.946418230100754</v>
      </c>
      <c r="N69">
        <f t="shared" si="3"/>
        <v>16931.786518436387</v>
      </c>
      <c r="O69">
        <f t="shared" si="4"/>
        <v>15923.773113673551</v>
      </c>
      <c r="P69">
        <f t="shared" si="5"/>
        <v>16072.217707046955</v>
      </c>
      <c r="Q69">
        <f t="shared" si="6"/>
        <v>22067.032071538808</v>
      </c>
      <c r="R69">
        <f t="shared" si="7"/>
        <v>22067.032071538808</v>
      </c>
      <c r="S69">
        <f t="shared" si="8"/>
        <v>19707.966846203908</v>
      </c>
      <c r="U69">
        <f t="shared" si="9"/>
        <v>-68</v>
      </c>
      <c r="V69">
        <f t="shared" si="10"/>
        <v>51.52192842276409</v>
      </c>
    </row>
    <row r="70" spans="1:22" ht="12.75">
      <c r="A70">
        <f t="shared" si="2"/>
        <v>-67.5</v>
      </c>
      <c r="B70">
        <f>SQRT(($A70-Sheet1!$C$31)^2+(Sheet1!$C$32-4)^2)</f>
        <v>75.3077021293307</v>
      </c>
      <c r="C70">
        <f>SQRT(($A70-Sheet1!$C$33)^2+(Sheet1!$C$34-4)^2)</f>
        <v>78.82417141968573</v>
      </c>
      <c r="D70">
        <f>SQRT(($A70-Sheet1!$C$35)^2+(Sheet1!$C$36-4)^2)</f>
        <v>78.30229881682912</v>
      </c>
      <c r="E70">
        <f>SQRT(($A70-Sheet1!$C$37)^2+(Sheet1!$C$38-4)^2)</f>
        <v>61.491869381244214</v>
      </c>
      <c r="F70">
        <f>SQRT(($A70-Sheet1!$C$39)^2+(Sheet1!$C$40-4)^2)</f>
        <v>61.50812954398792</v>
      </c>
      <c r="G70">
        <f>SQRT(($A70-Sheet1!$C$41)^2+(Sheet1!$C$42-4)^2)</f>
        <v>67.16583953171434</v>
      </c>
      <c r="H70">
        <f>Sheet1!$C$27-10*LOG10(B70)-0.02*B70</f>
        <v>42.325355438062914</v>
      </c>
      <c r="I70">
        <f>Sheet1!$C$27-10*LOG10(C70)-0.02*C70</f>
        <v>42.056825871155226</v>
      </c>
      <c r="J70">
        <f>Sheet1!$C$27-10*LOG10(D70)-0.02*D70</f>
        <v>42.0961123420632</v>
      </c>
      <c r="K70">
        <f>Sheet1!$C$27-10*LOG10(E70)-0.02*E70</f>
        <v>43.481889094412296</v>
      </c>
      <c r="L70">
        <f>Sheet1!$C$27-10*LOG10(F70)-0.02*F70</f>
        <v>43.48041564740827</v>
      </c>
      <c r="M70">
        <f>Sheet1!$C$27-10*LOG10(G70)-0.02*G70</f>
        <v>42.98510217604779</v>
      </c>
      <c r="N70">
        <f t="shared" si="3"/>
        <v>17081.87516912425</v>
      </c>
      <c r="O70">
        <f t="shared" si="4"/>
        <v>16057.672166626106</v>
      </c>
      <c r="P70">
        <f t="shared" si="5"/>
        <v>16203.589571832134</v>
      </c>
      <c r="Q70">
        <f t="shared" si="6"/>
        <v>22294.046849816623</v>
      </c>
      <c r="R70">
        <f t="shared" si="7"/>
        <v>22286.484348767346</v>
      </c>
      <c r="S70">
        <f t="shared" si="8"/>
        <v>19884.295914394486</v>
      </c>
      <c r="U70">
        <f t="shared" si="9"/>
        <v>-67.5</v>
      </c>
      <c r="V70">
        <f t="shared" si="10"/>
        <v>51.56172654055217</v>
      </c>
    </row>
    <row r="71" spans="1:22" ht="12.75">
      <c r="A71">
        <f aca="true" t="shared" si="11" ref="A71:A134">A70+0.5</f>
        <v>-67</v>
      </c>
      <c r="B71">
        <f>SQRT(($A71-Sheet1!$C$31)^2+(Sheet1!$C$32-4)^2)</f>
        <v>74.81310045707235</v>
      </c>
      <c r="C71">
        <f>SQRT(($A71-Sheet1!$C$33)^2+(Sheet1!$C$34-4)^2)</f>
        <v>78.33900688673555</v>
      </c>
      <c r="D71">
        <f>SQRT(($A71-Sheet1!$C$35)^2+(Sheet1!$C$36-4)^2)</f>
        <v>77.83315488916018</v>
      </c>
      <c r="E71">
        <f>SQRT(($A71-Sheet1!$C$37)^2+(Sheet1!$C$38-4)^2)</f>
        <v>61</v>
      </c>
      <c r="F71">
        <f>SQRT(($A71-Sheet1!$C$39)^2+(Sheet1!$C$40-4)^2)</f>
        <v>61.032778078668514</v>
      </c>
      <c r="G71">
        <f>SQRT(($A71-Sheet1!$C$41)^2+(Sheet1!$C$42-4)^2)</f>
        <v>66.70832032063167</v>
      </c>
      <c r="H71">
        <f>Sheet1!$C$27-10*LOG10(B71)-0.02*B71</f>
        <v>42.3638648983448</v>
      </c>
      <c r="I71">
        <f>Sheet1!$C$27-10*LOG10(C71)-0.02*C71</f>
        <v>42.09334268786553</v>
      </c>
      <c r="J71">
        <f>Sheet1!$C$27-10*LOG10(D71)-0.02*D71</f>
        <v>42.131593999252516</v>
      </c>
      <c r="K71">
        <f>Sheet1!$C$27-10*LOG10(E71)-0.02*E71</f>
        <v>43.52660509191223</v>
      </c>
      <c r="L71">
        <f>Sheet1!$C$27-10*LOG10(F71)-0.02*F71</f>
        <v>43.523616495024974</v>
      </c>
      <c r="M71">
        <f>Sheet1!$C$27-10*LOG10(G71)-0.02*G71</f>
        <v>43.02393698070261</v>
      </c>
      <c r="N71">
        <f aca="true" t="shared" si="12" ref="N71:N134">10^(0.1*H71)</f>
        <v>17234.015921716393</v>
      </c>
      <c r="O71">
        <f aca="true" t="shared" si="13" ref="O71:O134">10^(0.1*I71)</f>
        <v>16193.259246555288</v>
      </c>
      <c r="P71">
        <f aca="true" t="shared" si="14" ref="P71:P134">10^(0.1*J71)</f>
        <v>16336.514400496715</v>
      </c>
      <c r="Q71">
        <f aca="true" t="shared" si="15" ref="Q71:Q134">10^(0.1*K71)</f>
        <v>22524.77747326902</v>
      </c>
      <c r="R71">
        <f aca="true" t="shared" si="16" ref="R71:R134">10^(0.1*L71)</f>
        <v>22509.282382794263</v>
      </c>
      <c r="S71">
        <f aca="true" t="shared" si="17" ref="S71:S134">10^(0.1*M71)</f>
        <v>20062.899518486116</v>
      </c>
      <c r="U71">
        <f aca="true" t="shared" si="18" ref="U71:U134">A71</f>
        <v>-67</v>
      </c>
      <c r="V71">
        <f aca="true" t="shared" si="19" ref="V71:V134">10*LOG10(SUM(N71:S71))+1</f>
        <v>51.60171643748123</v>
      </c>
    </row>
    <row r="72" spans="1:22" ht="12.75">
      <c r="A72">
        <f t="shared" si="11"/>
        <v>-66.5</v>
      </c>
      <c r="B72">
        <f>SQRT(($A72-Sheet1!$C$31)^2+(Sheet1!$C$32-4)^2)</f>
        <v>74.3185710303959</v>
      </c>
      <c r="C72">
        <f>SQRT(($A72-Sheet1!$C$33)^2+(Sheet1!$C$34-4)^2)</f>
        <v>77.85403008194245</v>
      </c>
      <c r="D72">
        <f>SQRT(($A72-Sheet1!$C$35)^2+(Sheet1!$C$36-4)^2)</f>
        <v>77.36439749652291</v>
      </c>
      <c r="E72">
        <f>SQRT(($A72-Sheet1!$C$37)^2+(Sheet1!$C$38-4)^2)</f>
        <v>60.508263898413084</v>
      </c>
      <c r="F72">
        <f>SQRT(($A72-Sheet1!$C$39)^2+(Sheet1!$C$40-4)^2)</f>
        <v>60.55782360686355</v>
      </c>
      <c r="G72">
        <f>SQRT(($A72-Sheet1!$C$41)^2+(Sheet1!$C$42-4)^2)</f>
        <v>66.2514150792268</v>
      </c>
      <c r="H72">
        <f>Sheet1!$C$27-10*LOG10(B72)-0.02*B72</f>
        <v>42.402558515267124</v>
      </c>
      <c r="I72">
        <f>Sheet1!$C$27-10*LOG10(C72)-0.02*C72</f>
        <v>42.13001185476315</v>
      </c>
      <c r="J72">
        <f>Sheet1!$C$27-10*LOG10(D72)-0.02*D72</f>
        <v>42.16720401549265</v>
      </c>
      <c r="K72">
        <f>Sheet1!$C$27-10*LOG10(E72)-0.02*E72</f>
        <v>43.57159124060337</v>
      </c>
      <c r="L72">
        <f>Sheet1!$C$27-10*LOG10(F72)-0.02*F72</f>
        <v>43.5670443836471</v>
      </c>
      <c r="M72">
        <f>Sheet1!$C$27-10*LOG10(G72)-0.02*G72</f>
        <v>43.06292355139803</v>
      </c>
      <c r="N72">
        <f t="shared" si="12"/>
        <v>17388.249034414664</v>
      </c>
      <c r="O72">
        <f t="shared" si="13"/>
        <v>16330.564055771454</v>
      </c>
      <c r="P72">
        <f t="shared" si="14"/>
        <v>16471.016473454678</v>
      </c>
      <c r="Q72">
        <f t="shared" si="15"/>
        <v>22759.311716690976</v>
      </c>
      <c r="R72">
        <f t="shared" si="16"/>
        <v>22735.49626728042</v>
      </c>
      <c r="S72">
        <f t="shared" si="17"/>
        <v>20243.81478211775</v>
      </c>
      <c r="U72">
        <f t="shared" si="18"/>
        <v>-66.5</v>
      </c>
      <c r="V72">
        <f t="shared" si="19"/>
        <v>51.64190037976739</v>
      </c>
    </row>
    <row r="73" spans="1:22" ht="12.75">
      <c r="A73">
        <f t="shared" si="11"/>
        <v>-66</v>
      </c>
      <c r="B73">
        <f>SQRT(($A73-Sheet1!$C$31)^2+(Sheet1!$C$32-4)^2)</f>
        <v>73.824115301167</v>
      </c>
      <c r="C73">
        <f>SQRT(($A73-Sheet1!$C$33)^2+(Sheet1!$C$34-4)^2)</f>
        <v>77.3692445355388</v>
      </c>
      <c r="D73">
        <f>SQRT(($A73-Sheet1!$C$35)^2+(Sheet1!$C$36-4)^2)</f>
        <v>76.89603370785778</v>
      </c>
      <c r="E73">
        <f>SQRT(($A73-Sheet1!$C$37)^2+(Sheet1!$C$38-4)^2)</f>
        <v>60.01666435249463</v>
      </c>
      <c r="F73">
        <f>SQRT(($A73-Sheet1!$C$39)^2+(Sheet1!$C$40-4)^2)</f>
        <v>60.08327554319921</v>
      </c>
      <c r="G73">
        <f>SQRT(($A73-Sheet1!$C$41)^2+(Sheet1!$C$42-4)^2)</f>
        <v>65.79513659838392</v>
      </c>
      <c r="H73">
        <f>Sheet1!$C$27-10*LOG10(B73)-0.02*B73</f>
        <v>42.44143862461335</v>
      </c>
      <c r="I73">
        <f>Sheet1!$C$27-10*LOG10(C73)-0.02*C73</f>
        <v>42.16683498878827</v>
      </c>
      <c r="J73">
        <f>Sheet1!$C$27-10*LOG10(D73)-0.02*D73</f>
        <v>42.20294337286722</v>
      </c>
      <c r="K73">
        <f>Sheet1!$C$27-10*LOG10(E73)-0.02*E73</f>
        <v>43.61685161255243</v>
      </c>
      <c r="L73">
        <f>Sheet1!$C$27-10*LOG10(F73)-0.02*F73</f>
        <v>43.61070192162763</v>
      </c>
      <c r="M73">
        <f>Sheet1!$C$27-10*LOG10(G73)-0.02*G73</f>
        <v>43.102062780986444</v>
      </c>
      <c r="N73">
        <f t="shared" si="12"/>
        <v>17544.615807451577</v>
      </c>
      <c r="O73">
        <f t="shared" si="13"/>
        <v>16469.61696529864</v>
      </c>
      <c r="P73">
        <f t="shared" si="14"/>
        <v>16607.120515390943</v>
      </c>
      <c r="Q73">
        <f t="shared" si="15"/>
        <v>22997.740078786785</v>
      </c>
      <c r="R73">
        <f t="shared" si="16"/>
        <v>22965.197895189704</v>
      </c>
      <c r="S73">
        <f t="shared" si="17"/>
        <v>20427.079451547284</v>
      </c>
      <c r="U73">
        <f t="shared" si="18"/>
        <v>-66</v>
      </c>
      <c r="V73">
        <f t="shared" si="19"/>
        <v>51.68228066859433</v>
      </c>
    </row>
    <row r="74" spans="1:22" ht="12.75">
      <c r="A74">
        <f t="shared" si="11"/>
        <v>-65.5</v>
      </c>
      <c r="B74">
        <f>SQRT(($A74-Sheet1!$C$31)^2+(Sheet1!$C$32-4)^2)</f>
        <v>73.32973476019124</v>
      </c>
      <c r="C74">
        <f>SQRT(($A74-Sheet1!$C$33)^2+(Sheet1!$C$34-4)^2)</f>
        <v>76.8846538653846</v>
      </c>
      <c r="D74">
        <f>SQRT(($A74-Sheet1!$C$35)^2+(Sheet1!$C$36-4)^2)</f>
        <v>76.42807075937479</v>
      </c>
      <c r="E74">
        <f>SQRT(($A74-Sheet1!$C$37)^2+(Sheet1!$C$38-4)^2)</f>
        <v>59.525204745552955</v>
      </c>
      <c r="F74">
        <f>SQRT(($A74-Sheet1!$C$39)^2+(Sheet1!$C$40-4)^2)</f>
        <v>59.609143593915185</v>
      </c>
      <c r="G74">
        <f>SQRT(($A74-Sheet1!$C$41)^2+(Sheet1!$C$42-4)^2)</f>
        <v>65.33949800847876</v>
      </c>
      <c r="H74">
        <f>Sheet1!$C$27-10*LOG10(B74)-0.02*B74</f>
        <v>42.480507605627686</v>
      </c>
      <c r="I74">
        <f>Sheet1!$C$27-10*LOG10(C74)-0.02*C74</f>
        <v>42.20381372959479</v>
      </c>
      <c r="J74">
        <f>Sheet1!$C$27-10*LOG10(D74)-0.02*D74</f>
        <v>42.23881305667055</v>
      </c>
      <c r="K74">
        <f>Sheet1!$C$27-10*LOG10(E74)-0.02*E74</f>
        <v>43.662390368127</v>
      </c>
      <c r="L74">
        <f>Sheet1!$C$27-10*LOG10(F74)-0.02*F74</f>
        <v>43.65459174659748</v>
      </c>
      <c r="M74">
        <f>Sheet1!$C$27-10*LOG10(G74)-0.02*G74</f>
        <v>43.14135554638591</v>
      </c>
      <c r="N74">
        <f t="shared" si="12"/>
        <v>17703.158616555796</v>
      </c>
      <c r="O74">
        <f t="shared" si="13"/>
        <v>16610.44903281839</v>
      </c>
      <c r="P74">
        <f t="shared" si="14"/>
        <v>16744.851703200606</v>
      </c>
      <c r="Q74">
        <f t="shared" si="15"/>
        <v>23240.15588625667</v>
      </c>
      <c r="R74">
        <f t="shared" si="16"/>
        <v>23198.4610092438</v>
      </c>
      <c r="S74">
        <f t="shared" si="17"/>
        <v>20612.73190014492</v>
      </c>
      <c r="U74">
        <f t="shared" si="18"/>
        <v>-65.5</v>
      </c>
      <c r="V74">
        <f t="shared" si="19"/>
        <v>51.722859640638084</v>
      </c>
    </row>
    <row r="75" spans="1:22" ht="12.75">
      <c r="A75">
        <f t="shared" si="11"/>
        <v>-65</v>
      </c>
      <c r="B75">
        <f>SQRT(($A75-Sheet1!$C$31)^2+(Sheet1!$C$32-4)^2)</f>
        <v>72.83543093852057</v>
      </c>
      <c r="C75">
        <f>SQRT(($A75-Sheet1!$C$33)^2+(Sheet1!$C$34-4)^2)</f>
        <v>76.40026177965623</v>
      </c>
      <c r="D75">
        <f>SQRT(($A75-Sheet1!$C$35)^2+(Sheet1!$C$36-4)^2)</f>
        <v>75.96051605933177</v>
      </c>
      <c r="E75">
        <f>SQRT(($A75-Sheet1!$C$37)^2+(Sheet1!$C$38-4)^2)</f>
        <v>59.033888572581766</v>
      </c>
      <c r="F75">
        <f>SQRT(($A75-Sheet1!$C$39)^2+(Sheet1!$C$40-4)^2)</f>
        <v>59.135437767890075</v>
      </c>
      <c r="G75">
        <f>SQRT(($A75-Sheet1!$C$41)^2+(Sheet1!$C$42-4)^2)</f>
        <v>64.88451279003334</v>
      </c>
      <c r="H75">
        <f>Sheet1!$C$27-10*LOG10(B75)-0.02*B75</f>
        <v>42.51976788206269</v>
      </c>
      <c r="I75">
        <f>Sheet1!$C$27-10*LOG10(C75)-0.02*C75</f>
        <v>42.24094973987597</v>
      </c>
      <c r="J75">
        <f>Sheet1!$C$27-10*LOG10(D75)-0.02*D75</f>
        <v>42.274814055054605</v>
      </c>
      <c r="K75">
        <f>Sheet1!$C$27-10*LOG10(E75)-0.02*E75</f>
        <v>43.70821175839813</v>
      </c>
      <c r="L75">
        <f>Sheet1!$C$27-10*LOG10(F75)-0.02*F75</f>
        <v>43.69871652511588</v>
      </c>
      <c r="M75">
        <f>Sheet1!$C$27-10*LOG10(G75)-0.02*G75</f>
        <v>43.18080270704089</v>
      </c>
      <c r="N75">
        <f t="shared" si="12"/>
        <v>17863.92094769582</v>
      </c>
      <c r="O75">
        <f t="shared" si="13"/>
        <v>16753.092021154265</v>
      </c>
      <c r="P75">
        <f t="shared" si="14"/>
        <v>16884.235673987227</v>
      </c>
      <c r="Q75">
        <f t="shared" si="15"/>
        <v>23486.65540256602</v>
      </c>
      <c r="R75">
        <f t="shared" si="16"/>
        <v>23435.361253628824</v>
      </c>
      <c r="S75">
        <f t="shared" si="17"/>
        <v>20800.811132314204</v>
      </c>
      <c r="U75">
        <f t="shared" si="18"/>
        <v>-65</v>
      </c>
      <c r="V75">
        <f t="shared" si="19"/>
        <v>51.76363966859115</v>
      </c>
    </row>
    <row r="76" spans="1:22" ht="12.75">
      <c r="A76">
        <f t="shared" si="11"/>
        <v>-64.5</v>
      </c>
      <c r="B76">
        <f>SQRT(($A76-Sheet1!$C$31)^2+(Sheet1!$C$32-4)^2)</f>
        <v>72.34120540881248</v>
      </c>
      <c r="C76">
        <f>SQRT(($A76-Sheet1!$C$33)^2+(Sheet1!$C$34-4)^2)</f>
        <v>75.91607207963278</v>
      </c>
      <c r="D76">
        <f>SQRT(($A76-Sheet1!$C$35)^2+(Sheet1!$C$36-4)^2)</f>
        <v>75.49337719296972</v>
      </c>
      <c r="E76">
        <f>SQRT(($A76-Sheet1!$C$37)^2+(Sheet1!$C$38-4)^2)</f>
        <v>58.54271944486351</v>
      </c>
      <c r="F76">
        <f>SQRT(($A76-Sheet1!$C$39)^2+(Sheet1!$C$40-4)^2)</f>
        <v>58.66216838815286</v>
      </c>
      <c r="G76">
        <f>SQRT(($A76-Sheet1!$C$41)^2+(Sheet1!$C$42-4)^2)</f>
        <v>64.43019478474359</v>
      </c>
      <c r="H76">
        <f>Sheet1!$C$27-10*LOG10(B76)-0.02*B76</f>
        <v>42.55922192325723</v>
      </c>
      <c r="I76">
        <f>Sheet1!$C$27-10*LOG10(C76)-0.02*C76</f>
        <v>42.27824470569106</v>
      </c>
      <c r="J76">
        <f>Sheet1!$C$27-10*LOG10(D76)-0.02*D76</f>
        <v>42.31094735865096</v>
      </c>
      <c r="K76">
        <f>Sheet1!$C$27-10*LOG10(E76)-0.02*E76</f>
        <v>43.75432012761695</v>
      </c>
      <c r="L76">
        <f>Sheet1!$C$27-10*LOG10(F76)-0.02*F76</f>
        <v>43.74307895224991</v>
      </c>
      <c r="M76">
        <f>Sheet1!$C$27-10*LOG10(G76)-0.02*G76</f>
        <v>43.220405103292826</v>
      </c>
      <c r="N76">
        <f t="shared" si="12"/>
        <v>18026.94743315917</v>
      </c>
      <c r="O76">
        <f t="shared" si="13"/>
        <v>16897.578417311837</v>
      </c>
      <c r="P76">
        <f t="shared" si="14"/>
        <v>17025.298533112342</v>
      </c>
      <c r="Q76">
        <f t="shared" si="15"/>
        <v>23737.337941637237</v>
      </c>
      <c r="R76">
        <f t="shared" si="16"/>
        <v>23675.976226954783</v>
      </c>
      <c r="S76">
        <f t="shared" si="17"/>
        <v>20991.35678677743</v>
      </c>
      <c r="U76">
        <f t="shared" si="18"/>
        <v>-64.5</v>
      </c>
      <c r="V76">
        <f t="shared" si="19"/>
        <v>51.80462316168514</v>
      </c>
    </row>
    <row r="77" spans="1:22" ht="12.75">
      <c r="A77">
        <f t="shared" si="11"/>
        <v>-64</v>
      </c>
      <c r="B77">
        <f>SQRT(($A77-Sheet1!$C$31)^2+(Sheet1!$C$32-4)^2)</f>
        <v>71.84705978674423</v>
      </c>
      <c r="C77">
        <f>SQRT(($A77-Sheet1!$C$33)^2+(Sheet1!$C$34-4)^2)</f>
        <v>75.43208866258443</v>
      </c>
      <c r="D77">
        <f>SQRT(($A77-Sheet1!$C$35)^2+(Sheet1!$C$36-4)^2)</f>
        <v>75.02666192761077</v>
      </c>
      <c r="E77">
        <f>SQRT(($A77-Sheet1!$C$37)^2+(Sheet1!$C$38-4)^2)</f>
        <v>58.05170109479997</v>
      </c>
      <c r="F77">
        <f>SQRT(($A77-Sheet1!$C$39)^2+(Sheet1!$C$40-4)^2)</f>
        <v>58.18934610390462</v>
      </c>
      <c r="G77">
        <f>SQRT(($A77-Sheet1!$C$41)^2+(Sheet1!$C$42-4)^2)</f>
        <v>63.97655820689325</v>
      </c>
      <c r="H77">
        <f>Sheet1!$C$27-10*LOG10(B77)-0.02*B77</f>
        <v>42.598872245245765</v>
      </c>
      <c r="I77">
        <f>Sheet1!$C$27-10*LOG10(C77)-0.02*C77</f>
        <v>42.31570033679286</v>
      </c>
      <c r="J77">
        <f>Sheet1!$C$27-10*LOG10(D77)-0.02*D77</f>
        <v>42.34721396016668</v>
      </c>
      <c r="K77">
        <f>Sheet1!$C$27-10*LOG10(E77)-0.02*E77</f>
        <v>43.8007199157672</v>
      </c>
      <c r="L77">
        <f>Sheet1!$C$27-10*LOG10(F77)-0.02*F77</f>
        <v>43.78768175107722</v>
      </c>
      <c r="M77">
        <f>Sheet1!$C$27-10*LOG10(G77)-0.02*G77</f>
        <v>43.26016355465569</v>
      </c>
      <c r="N77">
        <f t="shared" si="12"/>
        <v>18192.283889025464</v>
      </c>
      <c r="O77">
        <f t="shared" si="13"/>
        <v>17043.9414520931</v>
      </c>
      <c r="P77">
        <f t="shared" si="14"/>
        <v>17168.0668622871</v>
      </c>
      <c r="Q77">
        <f t="shared" si="15"/>
        <v>23992.305986717172</v>
      </c>
      <c r="R77">
        <f t="shared" si="16"/>
        <v>23920.385536462898</v>
      </c>
      <c r="S77">
        <f t="shared" si="17"/>
        <v>21184.409139158797</v>
      </c>
      <c r="U77">
        <f t="shared" si="18"/>
        <v>-64</v>
      </c>
      <c r="V77">
        <f t="shared" si="19"/>
        <v>51.84581256621077</v>
      </c>
    </row>
    <row r="78" spans="1:22" ht="12.75">
      <c r="A78">
        <f t="shared" si="11"/>
        <v>-63.5</v>
      </c>
      <c r="B78">
        <f>SQRT(($A78-Sheet1!$C$31)^2+(Sheet1!$C$32-4)^2)</f>
        <v>71.35299573248484</v>
      </c>
      <c r="C78">
        <f>SQRT(($A78-Sheet1!$C$33)^2+(Sheet1!$C$34-4)^2)</f>
        <v>74.9483155247668</v>
      </c>
      <c r="D78">
        <f>SQRT(($A78-Sheet1!$C$35)^2+(Sheet1!$C$36-4)^2)</f>
        <v>74.56037821792484</v>
      </c>
      <c r="E78">
        <f>SQRT(($A78-Sheet1!$C$37)^2+(Sheet1!$C$38-4)^2)</f>
        <v>57.56083738098326</v>
      </c>
      <c r="F78">
        <f>SQRT(($A78-Sheet1!$C$39)^2+(Sheet1!$C$40-4)^2)</f>
        <v>57.716981903075975</v>
      </c>
      <c r="G78">
        <f>SQRT(($A78-Sheet1!$C$41)^2+(Sheet1!$C$42-4)^2)</f>
        <v>63.52361765516822</v>
      </c>
      <c r="H78">
        <f>Sheet1!$C$27-10*LOG10(B78)-0.02*B78</f>
        <v>42.63872141189993</v>
      </c>
      <c r="I78">
        <f>Sheet1!$C$27-10*LOG10(C78)-0.02*C78</f>
        <v>42.353318366955705</v>
      </c>
      <c r="J78">
        <f>Sheet1!$C$27-10*LOG10(D78)-0.02*D78</f>
        <v>42.383614853952544</v>
      </c>
      <c r="K78">
        <f>Sheet1!$C$27-10*LOG10(E78)-0.02*E78</f>
        <v>43.84741566119602</v>
      </c>
      <c r="L78">
        <f>Sheet1!$C$27-10*LOG10(F78)-0.02*F78</f>
        <v>43.832527672105144</v>
      </c>
      <c r="M78">
        <f>Sheet1!$C$27-10*LOG10(G78)-0.02*G78</f>
        <v>43.300078857991494</v>
      </c>
      <c r="N78">
        <f t="shared" si="12"/>
        <v>18359.97735409597</v>
      </c>
      <c r="O78">
        <f t="shared" si="13"/>
        <v>17192.215120302622</v>
      </c>
      <c r="P78">
        <f t="shared" si="14"/>
        <v>17312.567727697566</v>
      </c>
      <c r="Q78">
        <f t="shared" si="15"/>
        <v>24251.665314687056</v>
      </c>
      <c r="R78">
        <f t="shared" si="16"/>
        <v>24168.6708534726</v>
      </c>
      <c r="S78">
        <f t="shared" si="17"/>
        <v>21380.009103793036</v>
      </c>
      <c r="U78">
        <f t="shared" si="18"/>
        <v>-63.5</v>
      </c>
      <c r="V78">
        <f t="shared" si="19"/>
        <v>51.88721036603417</v>
      </c>
    </row>
    <row r="79" spans="1:22" ht="12.75">
      <c r="A79">
        <f t="shared" si="11"/>
        <v>-63</v>
      </c>
      <c r="B79">
        <f>SQRT(($A79-Sheet1!$C$31)^2+(Sheet1!$C$32-4)^2)</f>
        <v>70.8590149522275</v>
      </c>
      <c r="C79">
        <f>SQRT(($A79-Sheet1!$C$33)^2+(Sheet1!$C$34-4)^2)</f>
        <v>74.46475676452586</v>
      </c>
      <c r="D79">
        <f>SQRT(($A79-Sheet1!$C$35)^2+(Sheet1!$C$36-4)^2)</f>
        <v>74.09453421137081</v>
      </c>
      <c r="E79">
        <f>SQRT(($A79-Sheet1!$C$37)^2+(Sheet1!$C$38-4)^2)</f>
        <v>57.0701322935211</v>
      </c>
      <c r="F79">
        <f>SQRT(($A79-Sheet1!$C$39)^2+(Sheet1!$C$40-4)^2)</f>
        <v>57.245087125446844</v>
      </c>
      <c r="G79">
        <f>SQRT(($A79-Sheet1!$C$41)^2+(Sheet1!$C$42-4)^2)</f>
        <v>63.071388124885914</v>
      </c>
      <c r="H79">
        <f>Sheet1!$C$27-10*LOG10(B79)-0.02*B79</f>
        <v>42.67877203610362</v>
      </c>
      <c r="I79">
        <f>Sheet1!$C$27-10*LOG10(C79)-0.02*C79</f>
        <v>42.39110055430349</v>
      </c>
      <c r="J79">
        <f>Sheet1!$C$27-10*LOG10(D79)-0.02*D79</f>
        <v>42.42015103554203</v>
      </c>
      <c r="K79">
        <f>Sheet1!$C$27-10*LOG10(E79)-0.02*E79</f>
        <v>43.894412003325115</v>
      </c>
      <c r="L79">
        <f>Sheet1!$C$27-10*LOG10(F79)-0.02*F79</f>
        <v>43.87761949259908</v>
      </c>
      <c r="M79">
        <f>Sheet1!$C$27-10*LOG10(G79)-0.02*G79</f>
        <v>43.340151785580105</v>
      </c>
      <c r="N79">
        <f t="shared" si="12"/>
        <v>18530.07613034505</v>
      </c>
      <c r="O79">
        <f t="shared" si="13"/>
        <v>17342.43420156349</v>
      </c>
      <c r="P79">
        <f t="shared" si="14"/>
        <v>17458.828688151905</v>
      </c>
      <c r="Q79">
        <f t="shared" si="15"/>
        <v>24515.5251260977</v>
      </c>
      <c r="R79">
        <f t="shared" si="16"/>
        <v>24420.915970051366</v>
      </c>
      <c r="S79">
        <f t="shared" si="17"/>
        <v>21578.198234680454</v>
      </c>
      <c r="U79">
        <f t="shared" si="18"/>
        <v>-63</v>
      </c>
      <c r="V79">
        <f t="shared" si="19"/>
        <v>51.92881908310837</v>
      </c>
    </row>
    <row r="80" spans="1:22" ht="12.75">
      <c r="A80">
        <f t="shared" si="11"/>
        <v>-62.5</v>
      </c>
      <c r="B80">
        <f>SQRT(($A80-Sheet1!$C$31)^2+(Sheet1!$C$32-4)^2)</f>
        <v>70.36511919978534</v>
      </c>
      <c r="C80">
        <f>SQRT(($A80-Sheet1!$C$33)^2+(Sheet1!$C$34-4)^2)</f>
        <v>73.98141658551829</v>
      </c>
      <c r="D80">
        <f>SQRT(($A80-Sheet1!$C$35)^2+(Sheet1!$C$36-4)^2)</f>
        <v>73.62913825381905</v>
      </c>
      <c r="E80">
        <f>SQRT(($A80-Sheet1!$C$37)^2+(Sheet1!$C$38-4)^2)</f>
        <v>56.5795899596312</v>
      </c>
      <c r="F80">
        <f>SQRT(($A80-Sheet1!$C$39)^2+(Sheet1!$C$40-4)^2)</f>
        <v>56.77367347635698</v>
      </c>
      <c r="G80">
        <f>SQRT(($A80-Sheet1!$C$41)^2+(Sheet1!$C$42-4)^2)</f>
        <v>62.61988502065458</v>
      </c>
      <c r="H80">
        <f>Sheet1!$C$27-10*LOG10(B80)-0.02*B80</f>
        <v>42.719026780962444</v>
      </c>
      <c r="I80">
        <f>Sheet1!$C$27-10*LOG10(C80)-0.02*C80</f>
        <v>42.429048681637205</v>
      </c>
      <c r="J80">
        <f>Sheet1!$C$27-10*LOG10(D80)-0.02*D80</f>
        <v>42.45682350115943</v>
      </c>
      <c r="K80">
        <f>Sheet1!$C$27-10*LOG10(E80)-0.02*E80</f>
        <v>43.941713685444846</v>
      </c>
      <c r="L80">
        <f>Sheet1!$C$27-10*LOG10(F80)-0.02*F80</f>
        <v>43.92296001581256</v>
      </c>
      <c r="M80">
        <f>Sheet1!$C$27-10*LOG10(G80)-0.02*G80</f>
        <v>43.3803830830778</v>
      </c>
      <c r="N80">
        <f t="shared" si="12"/>
        <v>18702.62982496146</v>
      </c>
      <c r="O80">
        <f t="shared" si="13"/>
        <v>17494.634281762035</v>
      </c>
      <c r="P80">
        <f t="shared" si="14"/>
        <v>17606.87780323898</v>
      </c>
      <c r="Q80">
        <f t="shared" si="15"/>
        <v>24783.998181229374</v>
      </c>
      <c r="R80">
        <f t="shared" si="16"/>
        <v>24677.2068568873</v>
      </c>
      <c r="S80">
        <f t="shared" si="17"/>
        <v>21779.018725505037</v>
      </c>
      <c r="U80">
        <f t="shared" si="18"/>
        <v>-62.5</v>
      </c>
      <c r="V80">
        <f t="shared" si="19"/>
        <v>51.970641277978366</v>
      </c>
    </row>
    <row r="81" spans="1:22" ht="12.75">
      <c r="A81">
        <f t="shared" si="11"/>
        <v>-62</v>
      </c>
      <c r="B81">
        <f>SQRT(($A81-Sheet1!$C$31)^2+(Sheet1!$C$32-4)^2)</f>
        <v>69.87131027825369</v>
      </c>
      <c r="C81">
        <f>SQRT(($A81-Sheet1!$C$33)^2+(Sheet1!$C$34-4)^2)</f>
        <v>73.49829930005184</v>
      </c>
      <c r="D81">
        <f>SQRT(($A81-Sheet1!$C$35)^2+(Sheet1!$C$36-4)^2)</f>
        <v>73.16419889536138</v>
      </c>
      <c r="E81">
        <f>SQRT(($A81-Sheet1!$C$37)^2+(Sheet1!$C$38-4)^2)</f>
        <v>56.089214649520635</v>
      </c>
      <c r="F81">
        <f>SQRT(($A81-Sheet1!$C$39)^2+(Sheet1!$C$40-4)^2)</f>
        <v>56.302753041036986</v>
      </c>
      <c r="G81">
        <f>SQRT(($A81-Sheet1!$C$41)^2+(Sheet1!$C$42-4)^2)</f>
        <v>62.16912416947821</v>
      </c>
      <c r="H81">
        <f>Sheet1!$C$27-10*LOG10(B81)-0.02*B81</f>
        <v>42.75948836104897</v>
      </c>
      <c r="I81">
        <f>Sheet1!$C$27-10*LOG10(C81)-0.02*C81</f>
        <v>42.46716455676171</v>
      </c>
      <c r="J81">
        <f>Sheet1!$C$27-10*LOG10(D81)-0.02*D81</f>
        <v>42.49363324719552</v>
      </c>
      <c r="K81">
        <f>Sheet1!$C$27-10*LOG10(E81)-0.02*E81</f>
        <v>43.98932555759315</v>
      </c>
      <c r="L81">
        <f>Sheet1!$C$27-10*LOG10(F81)-0.02*F81</f>
        <v>43.9685520701104</v>
      </c>
      <c r="M81">
        <f>Sheet1!$C$27-10*LOG10(G81)-0.02*G81</f>
        <v>43.420773467358615</v>
      </c>
      <c r="N81">
        <f t="shared" si="12"/>
        <v>18877.689394052253</v>
      </c>
      <c r="O81">
        <f t="shared" si="13"/>
        <v>17648.851775141113</v>
      </c>
      <c r="P81">
        <f t="shared" si="14"/>
        <v>17756.743641484954</v>
      </c>
      <c r="Q81">
        <f t="shared" si="15"/>
        <v>25057.200942491094</v>
      </c>
      <c r="R81">
        <f t="shared" si="16"/>
        <v>24937.63172233387</v>
      </c>
      <c r="S81">
        <f t="shared" si="17"/>
        <v>21982.51340862514</v>
      </c>
      <c r="U81">
        <f t="shared" si="18"/>
        <v>-62</v>
      </c>
      <c r="V81">
        <f t="shared" si="19"/>
        <v>52.01267955027856</v>
      </c>
    </row>
    <row r="82" spans="1:22" ht="12.75">
      <c r="A82">
        <f t="shared" si="11"/>
        <v>-61.5</v>
      </c>
      <c r="B82">
        <f>SQRT(($A82-Sheet1!$C$31)^2+(Sheet1!$C$32-4)^2)</f>
        <v>69.37759004174187</v>
      </c>
      <c r="C82">
        <f>SQRT(($A82-Sheet1!$C$33)^2+(Sheet1!$C$34-4)^2)</f>
        <v>73.01540933255117</v>
      </c>
      <c r="D82">
        <f>SQRT(($A82-Sheet1!$C$35)^2+(Sheet1!$C$36-4)^2)</f>
        <v>72.6997248963158</v>
      </c>
      <c r="E82">
        <f>SQRT(($A82-Sheet1!$C$37)^2+(Sheet1!$C$38-4)^2)</f>
        <v>55.599010782566985</v>
      </c>
      <c r="F82">
        <f>SQRT(($A82-Sheet1!$C$39)^2+(Sheet1!$C$40-4)^2)</f>
        <v>55.832338299591214</v>
      </c>
      <c r="G82">
        <f>SQRT(($A82-Sheet1!$C$41)^2+(Sheet1!$C$42-4)^2)</f>
        <v>61.71912183432295</v>
      </c>
      <c r="H82">
        <f>Sheet1!$C$27-10*LOG10(B82)-0.02*B82</f>
        <v>42.80015954368465</v>
      </c>
      <c r="I82">
        <f>Sheet1!$C$27-10*LOG10(C82)-0.02*C82</f>
        <v>42.50545001281088</v>
      </c>
      <c r="J82">
        <f>Sheet1!$C$27-10*LOG10(D82)-0.02*D82</f>
        <v>42.53058126964874</v>
      </c>
      <c r="K82">
        <f>Sheet1!$C$27-10*LOG10(E82)-0.02*E82</f>
        <v>44.03725257952179</v>
      </c>
      <c r="L82">
        <f>Sheet1!$C$27-10*LOG10(F82)-0.02*F82</f>
        <v>44.01439850797622</v>
      </c>
      <c r="M82">
        <f>Sheet1!$C$27-10*LOG10(G82)-0.02*G82</f>
        <v>43.46132362423195</v>
      </c>
      <c r="N82">
        <f t="shared" si="12"/>
        <v>19055.307188084415</v>
      </c>
      <c r="O82">
        <f t="shared" si="13"/>
        <v>17805.123947060107</v>
      </c>
      <c r="P82">
        <f t="shared" si="14"/>
        <v>17908.455288493868</v>
      </c>
      <c r="Q82">
        <f t="shared" si="15"/>
        <v>25335.25372349325</v>
      </c>
      <c r="R82">
        <f t="shared" si="16"/>
        <v>25202.28107259075</v>
      </c>
      <c r="S82">
        <f t="shared" si="17"/>
        <v>22188.72575293787</v>
      </c>
      <c r="U82">
        <f t="shared" si="18"/>
        <v>-61.5</v>
      </c>
      <c r="V82">
        <f t="shared" si="19"/>
        <v>52.054936539220776</v>
      </c>
    </row>
    <row r="83" spans="1:22" ht="12.75">
      <c r="A83">
        <f t="shared" si="11"/>
        <v>-61</v>
      </c>
      <c r="B83">
        <f>SQRT(($A83-Sheet1!$C$31)^2+(Sheet1!$C$32-4)^2)</f>
        <v>68.8839603971781</v>
      </c>
      <c r="C83">
        <f>SQRT(($A83-Sheet1!$C$33)^2+(Sheet1!$C$34-4)^2)</f>
        <v>72.53275122315436</v>
      </c>
      <c r="D83">
        <f>SQRT(($A83-Sheet1!$C$35)^2+(Sheet1!$C$36-4)^2)</f>
        <v>72.2357252334328</v>
      </c>
      <c r="E83">
        <f>SQRT(($A83-Sheet1!$C$37)^2+(Sheet1!$C$38-4)^2)</f>
        <v>55.10898293381942</v>
      </c>
      <c r="F83">
        <f>SQRT(($A83-Sheet1!$C$39)^2+(Sheet1!$C$40-4)^2)</f>
        <v>55.362442142665635</v>
      </c>
      <c r="G83">
        <f>SQRT(($A83-Sheet1!$C$41)^2+(Sheet1!$C$42-4)^2)</f>
        <v>61.26989472816156</v>
      </c>
      <c r="H83">
        <f>Sheet1!$C$27-10*LOG10(B83)-0.02*B83</f>
        <v>42.84104315025978</v>
      </c>
      <c r="I83">
        <f>Sheet1!$C$27-10*LOG10(C83)-0.02*C83</f>
        <v>42.54390690857102</v>
      </c>
      <c r="J83">
        <f>Sheet1!$C$27-10*LOG10(D83)-0.02*D83</f>
        <v>42.56766856353024</v>
      </c>
      <c r="K83">
        <f>Sheet1!$C$27-10*LOG10(E83)-0.02*E83</f>
        <v>44.08549982375219</v>
      </c>
      <c r="L83">
        <f>Sheet1!$C$27-10*LOG10(F83)-0.02*F83</f>
        <v>44.06050220489442</v>
      </c>
      <c r="M83">
        <f>Sheet1!$C$27-10*LOG10(G83)-0.02*G83</f>
        <v>43.50203420603003</v>
      </c>
      <c r="N83">
        <f t="shared" si="12"/>
        <v>19235.536999144297</v>
      </c>
      <c r="O83">
        <f t="shared" si="13"/>
        <v>17963.488937444185</v>
      </c>
      <c r="P83">
        <f t="shared" si="14"/>
        <v>18062.04235505776</v>
      </c>
      <c r="Q83">
        <f t="shared" si="15"/>
        <v>25618.280845147518</v>
      </c>
      <c r="R83">
        <f t="shared" si="16"/>
        <v>25471.247772971616</v>
      </c>
      <c r="S83">
        <f t="shared" si="17"/>
        <v>22397.699860513552</v>
      </c>
      <c r="U83">
        <f t="shared" si="18"/>
        <v>-61</v>
      </c>
      <c r="V83">
        <f t="shared" si="19"/>
        <v>52.09741492407116</v>
      </c>
    </row>
    <row r="84" spans="1:22" ht="12.75">
      <c r="A84">
        <f t="shared" si="11"/>
        <v>-60.5</v>
      </c>
      <c r="B84">
        <f>SQRT(($A84-Sheet1!$C$31)^2+(Sheet1!$C$32-4)^2)</f>
        <v>68.39042330619105</v>
      </c>
      <c r="C84">
        <f>SQRT(($A84-Sheet1!$C$33)^2+(Sheet1!$C$34-4)^2)</f>
        <v>72.05032963144582</v>
      </c>
      <c r="D84">
        <f>SQRT(($A84-Sheet1!$C$35)^2+(Sheet1!$C$36-4)^2)</f>
        <v>71.77220910631078</v>
      </c>
      <c r="E84">
        <f>SQRT(($A84-Sheet1!$C$37)^2+(Sheet1!$C$38-4)^2)</f>
        <v>54.61913584083879</v>
      </c>
      <c r="F84">
        <f>SQRT(($A84-Sheet1!$C$39)^2+(Sheet1!$C$40-4)^2)</f>
        <v>54.89307788783573</v>
      </c>
      <c r="G84">
        <f>SQRT(($A84-Sheet1!$C$41)^2+(Sheet1!$C$42-4)^2)</f>
        <v>60.82146002851296</v>
      </c>
      <c r="H84">
        <f>Sheet1!$C$27-10*LOG10(B84)-0.02*B84</f>
        <v>42.88214205759283</v>
      </c>
      <c r="I84">
        <f>Sheet1!$C$27-10*LOG10(C84)-0.02*C84</f>
        <v>42.58253712880131</v>
      </c>
      <c r="J84">
        <f>Sheet1!$C$27-10*LOG10(D84)-0.02*D84</f>
        <v>42.60489612223046</v>
      </c>
      <c r="K84">
        <f>Sheet1!$C$27-10*LOG10(E84)-0.02*E84</f>
        <v>44.134072478722935</v>
      </c>
      <c r="L84">
        <f>Sheet1!$C$27-10*LOG10(F84)-0.02*F84</f>
        <v>44.106866058096294</v>
      </c>
      <c r="M84">
        <f>Sheet1!$C$27-10*LOG10(G84)-0.02*G84</f>
        <v>43.5429058290581</v>
      </c>
      <c r="N84">
        <f t="shared" si="12"/>
        <v>19418.434110097965</v>
      </c>
      <c r="O84">
        <f t="shared" si="13"/>
        <v>18123.985784941153</v>
      </c>
      <c r="P84">
        <f t="shared" si="14"/>
        <v>18217.534985218128</v>
      </c>
      <c r="Q84">
        <f t="shared" si="15"/>
        <v>25906.41079916576</v>
      </c>
      <c r="R84">
        <f t="shared" si="16"/>
        <v>25744.62711020288</v>
      </c>
      <c r="S84">
        <f t="shared" si="17"/>
        <v>22609.480461886476</v>
      </c>
      <c r="U84">
        <f t="shared" si="18"/>
        <v>-60.5</v>
      </c>
      <c r="V84">
        <f t="shared" si="19"/>
        <v>52.14011742461393</v>
      </c>
    </row>
    <row r="85" spans="1:22" ht="12.75">
      <c r="A85">
        <f t="shared" si="11"/>
        <v>-60</v>
      </c>
      <c r="B85">
        <f>SQRT(($A85-Sheet1!$C$31)^2+(Sheet1!$C$32-4)^2)</f>
        <v>67.89698078707183</v>
      </c>
      <c r="C85">
        <f>SQRT(($A85-Sheet1!$C$33)^2+(Sheet1!$C$34-4)^2)</f>
        <v>71.56814934033156</v>
      </c>
      <c r="D85">
        <f>SQRT(($A85-Sheet1!$C$35)^2+(Sheet1!$C$36-4)^2)</f>
        <v>71.30918594402827</v>
      </c>
      <c r="E85">
        <f>SQRT(($A85-Sheet1!$C$37)^2+(Sheet1!$C$38-4)^2)</f>
        <v>54.12947441089743</v>
      </c>
      <c r="F85">
        <f>SQRT(($A85-Sheet1!$C$39)^2+(Sheet1!$C$40-4)^2)</f>
        <v>54.42425929675111</v>
      </c>
      <c r="G85">
        <f>SQRT(($A85-Sheet1!$C$41)^2+(Sheet1!$C$42-4)^2)</f>
        <v>60.37383539249432</v>
      </c>
      <c r="H85">
        <f>Sheet1!$C$27-10*LOG10(B85)-0.02*B85</f>
        <v>42.92345919933022</v>
      </c>
      <c r="I85">
        <f>Sheet1!$C$27-10*LOG10(C85)-0.02*C85</f>
        <v>42.621342584551215</v>
      </c>
      <c r="J85">
        <f>Sheet1!$C$27-10*LOG10(D85)-0.02*D85</f>
        <v>42.64226493684552</v>
      </c>
      <c r="K85">
        <f>Sheet1!$C$27-10*LOG10(E85)-0.02*E85</f>
        <v>44.182975852031404</v>
      </c>
      <c r="L85">
        <f>Sheet1!$C$27-10*LOG10(F85)-0.02*F85</f>
        <v>44.15349298515893</v>
      </c>
      <c r="M85">
        <f>Sheet1!$C$27-10*LOG10(G85)-0.02*G85</f>
        <v>43.58393907090005</v>
      </c>
      <c r="N85">
        <f t="shared" si="12"/>
        <v>19604.055345741068</v>
      </c>
      <c r="O85">
        <f t="shared" si="13"/>
        <v>18286.654451808514</v>
      </c>
      <c r="P85">
        <f t="shared" si="14"/>
        <v>18374.963864261856</v>
      </c>
      <c r="Q85">
        <f t="shared" si="15"/>
        <v>26199.776419354235</v>
      </c>
      <c r="R85">
        <f t="shared" si="16"/>
        <v>26022.516855684018</v>
      </c>
      <c r="S85">
        <f t="shared" si="17"/>
        <v>22824.112909881176</v>
      </c>
      <c r="U85">
        <f t="shared" si="18"/>
        <v>-60</v>
      </c>
      <c r="V85">
        <f t="shared" si="19"/>
        <v>52.18304680160017</v>
      </c>
    </row>
    <row r="86" spans="1:22" ht="12.75">
      <c r="A86">
        <f t="shared" si="11"/>
        <v>-59.5</v>
      </c>
      <c r="B86">
        <f>SQRT(($A86-Sheet1!$C$31)^2+(Sheet1!$C$32-4)^2)</f>
        <v>67.40363491682032</v>
      </c>
      <c r="C86">
        <f>SQRT(($A86-Sheet1!$C$33)^2+(Sheet1!$C$34-4)^2)</f>
        <v>71.0862152600629</v>
      </c>
      <c r="D86">
        <f>SQRT(($A86-Sheet1!$C$35)^2+(Sheet1!$C$36-4)^2)</f>
        <v>70.84666541200087</v>
      </c>
      <c r="E86">
        <f>SQRT(($A86-Sheet1!$C$37)^2+(Sheet1!$C$38-4)^2)</f>
        <v>53.64000372856064</v>
      </c>
      <c r="F86">
        <f>SQRT(($A86-Sheet1!$C$39)^2+(Sheet1!$C$40-4)^2)</f>
        <v>53.956000593075835</v>
      </c>
      <c r="G86">
        <f>SQRT(($A86-Sheet1!$C$41)^2+(Sheet1!$C$42-4)^2)</f>
        <v>59.927038972403764</v>
      </c>
      <c r="H86">
        <f>Sheet1!$C$27-10*LOG10(B86)-0.02*B86</f>
        <v>42.964997567388046</v>
      </c>
      <c r="I86">
        <f>Sheet1!$C$27-10*LOG10(C86)-0.02*C86</f>
        <v>42.66032521347363</v>
      </c>
      <c r="J86">
        <f>Sheet1!$C$27-10*LOG10(D86)-0.02*D86</f>
        <v>42.67977599546075</v>
      </c>
      <c r="K86">
        <f>Sheet1!$C$27-10*LOG10(E86)-0.02*E86</f>
        <v>44.23221537377141</v>
      </c>
      <c r="L86">
        <f>Sheet1!$C$27-10*LOG10(F86)-0.02*F86</f>
        <v>44.200385922444696</v>
      </c>
      <c r="M86">
        <f>Sheet1!$C$27-10*LOG10(G86)-0.02*G86</f>
        <v>43.625134467571804</v>
      </c>
      <c r="N86">
        <f t="shared" si="12"/>
        <v>19792.459126030466</v>
      </c>
      <c r="O86">
        <f t="shared" si="13"/>
        <v>18451.535849551827</v>
      </c>
      <c r="P86">
        <f t="shared" si="14"/>
        <v>18534.36022663022</v>
      </c>
      <c r="Q86">
        <f t="shared" si="15"/>
        <v>26498.515061119328</v>
      </c>
      <c r="R86">
        <f t="shared" si="16"/>
        <v>26305.017329623864</v>
      </c>
      <c r="S86">
        <f t="shared" si="17"/>
        <v>23041.64317184304</v>
      </c>
      <c r="U86">
        <f t="shared" si="18"/>
        <v>-59.5</v>
      </c>
      <c r="V86">
        <f t="shared" si="19"/>
        <v>52.2262058571788</v>
      </c>
    </row>
    <row r="87" spans="1:22" ht="12.75">
      <c r="A87">
        <f t="shared" si="11"/>
        <v>-59</v>
      </c>
      <c r="B87">
        <f>SQRT(($A87-Sheet1!$C$31)^2+(Sheet1!$C$32-4)^2)</f>
        <v>66.91038783328041</v>
      </c>
      <c r="C87">
        <f>SQRT(($A87-Sheet1!$C$33)^2+(Sheet1!$C$34-4)^2)</f>
        <v>70.60453243241541</v>
      </c>
      <c r="D87">
        <f>SQRT(($A87-Sheet1!$C$35)^2+(Sheet1!$C$36-4)^2)</f>
        <v>70.3846574190711</v>
      </c>
      <c r="E87">
        <f>SQRT(($A87-Sheet1!$C$37)^2+(Sheet1!$C$38-4)^2)</f>
        <v>53.150729063673246</v>
      </c>
      <c r="F87">
        <f>SQRT(($A87-Sheet1!$C$39)^2+(Sheet1!$C$40-4)^2)</f>
        <v>53.48831648126533</v>
      </c>
      <c r="G87">
        <f>SQRT(($A87-Sheet1!$C$41)^2+(Sheet1!$C$42-4)^2)</f>
        <v>59.481089431852205</v>
      </c>
      <c r="H87">
        <f>Sheet1!$C$27-10*LOG10(B87)-0.02*B87</f>
        <v>43.00676021343706</v>
      </c>
      <c r="I87">
        <f>Sheet1!$C$27-10*LOG10(C87)-0.02*C87</f>
        <v>42.69948698013322</v>
      </c>
      <c r="J87">
        <f>Sheet1!$C$27-10*LOG10(D87)-0.02*D87</f>
        <v>42.717430282389394</v>
      </c>
      <c r="K87">
        <f>Sheet1!$C$27-10*LOG10(E87)-0.02*E87</f>
        <v>44.28179659996915</v>
      </c>
      <c r="L87">
        <f>Sheet1!$C$27-10*LOG10(F87)-0.02*F87</f>
        <v>44.24754782336828</v>
      </c>
      <c r="M87">
        <f>Sheet1!$C$27-10*LOG10(G87)-0.02*G87</f>
        <v>43.66649251051434</v>
      </c>
      <c r="N87">
        <f t="shared" si="12"/>
        <v>19983.70552149492</v>
      </c>
      <c r="O87">
        <f t="shared" si="13"/>
        <v>18618.67186533617</v>
      </c>
      <c r="P87">
        <f t="shared" si="14"/>
        <v>18695.75586372066</v>
      </c>
      <c r="Q87">
        <f t="shared" si="15"/>
        <v>26802.76878962787</v>
      </c>
      <c r="R87">
        <f t="shared" si="16"/>
        <v>26592.23146595826</v>
      </c>
      <c r="S87">
        <f t="shared" si="17"/>
        <v>23262.117820133873</v>
      </c>
      <c r="U87">
        <f t="shared" si="18"/>
        <v>-59</v>
      </c>
      <c r="V87">
        <f t="shared" si="19"/>
        <v>52.269597435307844</v>
      </c>
    </row>
    <row r="88" spans="1:22" ht="12.75">
      <c r="A88">
        <f t="shared" si="11"/>
        <v>-58.5</v>
      </c>
      <c r="B88">
        <f>SQRT(($A88-Sheet1!$C$31)^2+(Sheet1!$C$32-4)^2)</f>
        <v>66.41724173736817</v>
      </c>
      <c r="C88">
        <f>SQRT(($A88-Sheet1!$C$33)^2+(Sheet1!$C$34-4)^2)</f>
        <v>70.12310603502956</v>
      </c>
      <c r="D88">
        <f>SQRT(($A88-Sheet1!$C$35)^2+(Sheet1!$C$36-4)^2)</f>
        <v>69.92317212484</v>
      </c>
      <c r="E88">
        <f>SQRT(($A88-Sheet1!$C$37)^2+(Sheet1!$C$38-4)^2)</f>
        <v>52.66165587977651</v>
      </c>
      <c r="F88">
        <f>SQRT(($A88-Sheet1!$C$39)^2+(Sheet1!$C$40-4)^2)</f>
        <v>53.02122216622322</v>
      </c>
      <c r="G88">
        <f>SQRT(($A88-Sheet1!$C$41)^2+(Sheet1!$C$42-4)^2)</f>
        <v>59.03600596246328</v>
      </c>
      <c r="H88">
        <f>Sheet1!$C$27-10*LOG10(B88)-0.02*B88</f>
        <v>43.04875025043241</v>
      </c>
      <c r="I88">
        <f>Sheet1!$C$27-10*LOG10(C88)-0.02*C88</f>
        <v>42.738829876309005</v>
      </c>
      <c r="J88">
        <f>Sheet1!$C$27-10*LOG10(D88)-0.02*D88</f>
        <v>42.75522877736366</v>
      </c>
      <c r="K88">
        <f>Sheet1!$C$27-10*LOG10(E88)-0.02*E88</f>
        <v>44.331725216119374</v>
      </c>
      <c r="L88">
        <f>Sheet1!$C$27-10*LOG10(F88)-0.02*F88</f>
        <v>44.29498165647699</v>
      </c>
      <c r="M88">
        <f>Sheet1!$C$27-10*LOG10(G88)-0.02*G88</f>
        <v>43.70801364341779</v>
      </c>
      <c r="N88">
        <f t="shared" si="12"/>
        <v>20177.85631092783</v>
      </c>
      <c r="O88">
        <f t="shared" si="13"/>
        <v>18788.10538919333</v>
      </c>
      <c r="P88">
        <f t="shared" si="14"/>
        <v>18859.183131555612</v>
      </c>
      <c r="Q88">
        <f t="shared" si="15"/>
        <v>27112.684577087934</v>
      </c>
      <c r="R88">
        <f t="shared" si="16"/>
        <v>26884.264877931353</v>
      </c>
      <c r="S88">
        <f t="shared" si="17"/>
        <v>23485.584020741488</v>
      </c>
      <c r="U88">
        <f t="shared" si="18"/>
        <v>-58.5</v>
      </c>
      <c r="V88">
        <f t="shared" si="19"/>
        <v>52.31322442214275</v>
      </c>
    </row>
    <row r="89" spans="1:22" ht="12.75">
      <c r="A89">
        <f t="shared" si="11"/>
        <v>-58</v>
      </c>
      <c r="B89">
        <f>SQRT(($A89-Sheet1!$C$31)^2+(Sheet1!$C$32-4)^2)</f>
        <v>65.92419889539804</v>
      </c>
      <c r="C89">
        <f>SQRT(($A89-Sheet1!$C$33)^2+(Sheet1!$C$34-4)^2)</f>
        <v>69.6419413859206</v>
      </c>
      <c r="D89">
        <f>SQRT(($A89-Sheet1!$C$35)^2+(Sheet1!$C$36-4)^2)</f>
        <v>69.46221994724903</v>
      </c>
      <c r="E89">
        <f>SQRT(($A89-Sheet1!$C$37)^2+(Sheet1!$C$38-4)^2)</f>
        <v>52.172789842982326</v>
      </c>
      <c r="F89">
        <f>SQRT(($A89-Sheet1!$C$39)^2+(Sheet1!$C$40-4)^2)</f>
        <v>52.55473337388365</v>
      </c>
      <c r="G89">
        <f>SQRT(($A89-Sheet1!$C$41)^2+(Sheet1!$C$42-4)^2)</f>
        <v>58.59180830116101</v>
      </c>
      <c r="H89">
        <f>Sheet1!$C$27-10*LOG10(B89)-0.02*B89</f>
        <v>43.09097085418941</v>
      </c>
      <c r="I89">
        <f>Sheet1!$C$27-10*LOG10(C89)-0.02*C89</f>
        <v>42.778355921290164</v>
      </c>
      <c r="J89">
        <f>Sheet1!$C$27-10*LOG10(D89)-0.02*D89</f>
        <v>42.79317245467586</v>
      </c>
      <c r="K89">
        <f>Sheet1!$C$27-10*LOG10(E89)-0.02*E89</f>
        <v>44.38200704082368</v>
      </c>
      <c r="L89">
        <f>Sheet1!$C$27-10*LOG10(F89)-0.02*F89</f>
        <v>44.34269040332917</v>
      </c>
      <c r="M89">
        <f>Sheet1!$C$27-10*LOG10(G89)-0.02*G89</f>
        <v>43.74969825886793</v>
      </c>
      <c r="N89">
        <f t="shared" si="12"/>
        <v>20374.975041469155</v>
      </c>
      <c r="O89">
        <f t="shared" si="13"/>
        <v>18959.880342047076</v>
      </c>
      <c r="P89">
        <f t="shared" si="14"/>
        <v>19024.674958294905</v>
      </c>
      <c r="Q89">
        <f t="shared" si="15"/>
        <v>27428.41450964573</v>
      </c>
      <c r="R89">
        <f t="shared" si="16"/>
        <v>27181.225924208706</v>
      </c>
      <c r="S89">
        <f t="shared" si="17"/>
        <v>23712.089519842426</v>
      </c>
      <c r="U89">
        <f t="shared" si="18"/>
        <v>-58</v>
      </c>
      <c r="V89">
        <f t="shared" si="19"/>
        <v>52.35708974639904</v>
      </c>
    </row>
    <row r="90" spans="1:22" ht="12.75">
      <c r="A90">
        <f t="shared" si="11"/>
        <v>-57.5</v>
      </c>
      <c r="B90">
        <f>SQRT(($A90-Sheet1!$C$31)^2+(Sheet1!$C$32-4)^2)</f>
        <v>65.43126164151201</v>
      </c>
      <c r="C90">
        <f>SQRT(($A90-Sheet1!$C$33)^2+(Sheet1!$C$34-4)^2)</f>
        <v>69.16104394816492</v>
      </c>
      <c r="D90">
        <f>SQRT(($A90-Sheet1!$C$35)^2+(Sheet1!$C$36-4)^2)</f>
        <v>69.00181157042184</v>
      </c>
      <c r="E90">
        <f>SQRT(($A90-Sheet1!$C$37)^2+(Sheet1!$C$38-4)^2)</f>
        <v>51.68413683133346</v>
      </c>
      <c r="F90">
        <f>SQRT(($A90-Sheet1!$C$39)^2+(Sheet1!$C$40-4)^2)</f>
        <v>52.08886637276722</v>
      </c>
      <c r="G90">
        <f>SQRT(($A90-Sheet1!$C$41)^2+(Sheet1!$C$42-4)^2)</f>
        <v>58.148516748065035</v>
      </c>
      <c r="H90">
        <f>Sheet1!$C$27-10*LOG10(B90)-0.02*B90</f>
        <v>43.13342526500716</v>
      </c>
      <c r="I90">
        <f>Sheet1!$C$27-10*LOG10(C90)-0.02*C90</f>
        <v>42.81806716216418</v>
      </c>
      <c r="J90">
        <f>Sheet1!$C$27-10*LOG10(D90)-0.02*D90</f>
        <v>42.83126228226645</v>
      </c>
      <c r="K90">
        <f>Sheet1!$C$27-10*LOG10(E90)-0.02*E90</f>
        <v>44.43264802953261</v>
      </c>
      <c r="L90">
        <f>Sheet1!$C$27-10*LOG10(F90)-0.02*F90</f>
        <v>44.39067705615408</v>
      </c>
      <c r="M90">
        <f>Sheet1!$C$27-10*LOG10(G90)-0.02*G90</f>
        <v>43.791546694805376</v>
      </c>
      <c r="N90">
        <f t="shared" si="12"/>
        <v>20575.127091191338</v>
      </c>
      <c r="O90">
        <f t="shared" si="13"/>
        <v>19134.041704580704</v>
      </c>
      <c r="P90">
        <f t="shared" si="14"/>
        <v>19192.26485156098</v>
      </c>
      <c r="Q90">
        <f t="shared" si="15"/>
        <v>27750.1160044201</v>
      </c>
      <c r="R90">
        <f t="shared" si="16"/>
        <v>27483.225775366456</v>
      </c>
      <c r="S90">
        <f t="shared" si="17"/>
        <v>23941.68262814479</v>
      </c>
      <c r="U90">
        <f t="shared" si="18"/>
        <v>-57.5</v>
      </c>
      <c r="V90">
        <f t="shared" si="19"/>
        <v>52.4011963796859</v>
      </c>
    </row>
    <row r="91" spans="1:22" ht="12.75">
      <c r="A91">
        <f t="shared" si="11"/>
        <v>-57</v>
      </c>
      <c r="B91">
        <f>SQRT(($A91-Sheet1!$C$31)^2+(Sheet1!$C$32-4)^2)</f>
        <v>64.93843238021688</v>
      </c>
      <c r="C91">
        <f>SQRT(($A91-Sheet1!$C$33)^2+(Sheet1!$C$34-4)^2)</f>
        <v>68.6804193347711</v>
      </c>
      <c r="D91">
        <f>SQRT(($A91-Sheet1!$C$35)^2+(Sheet1!$C$36-4)^2)</f>
        <v>68.54195795277518</v>
      </c>
      <c r="E91">
        <f>SQRT(($A91-Sheet1!$C$37)^2+(Sheet1!$C$38-4)^2)</f>
        <v>51.19570294468082</v>
      </c>
      <c r="F91">
        <f>SQRT(($A91-Sheet1!$C$39)^2+(Sheet1!$C$40-4)^2)</f>
        <v>51.62363799656123</v>
      </c>
      <c r="G91">
        <f>SQRT(($A91-Sheet1!$C$41)^2+(Sheet1!$C$42-4)^2)</f>
        <v>57.706152185014034</v>
      </c>
      <c r="H91">
        <f>Sheet1!$C$27-10*LOG10(B91)-0.02*B91</f>
        <v>43.17611678934124</v>
      </c>
      <c r="I91">
        <f>Sheet1!$C$27-10*LOG10(C91)-0.02*C91</f>
        <v>42.857965674095965</v>
      </c>
      <c r="J91">
        <f>Sheet1!$C$27-10*LOG10(D91)-0.02*D91</f>
        <v>42.86949922075646</v>
      </c>
      <c r="K91">
        <f>Sheet1!$C$27-10*LOG10(E91)-0.02*E91</f>
        <v>44.48365427839328</v>
      </c>
      <c r="L91">
        <f>Sheet1!$C$27-10*LOG10(F91)-0.02*F91</f>
        <v>44.43894461527572</v>
      </c>
      <c r="M91">
        <f>Sheet1!$C$27-10*LOG10(G91)-0.02*G91</f>
        <v>43.833559230788026</v>
      </c>
      <c r="N91">
        <f t="shared" si="12"/>
        <v>20778.379734307106</v>
      </c>
      <c r="O91">
        <f t="shared" si="13"/>
        <v>19310.63554696831</v>
      </c>
      <c r="P91">
        <f t="shared" si="14"/>
        <v>19361.986905548725</v>
      </c>
      <c r="Q91">
        <f t="shared" si="15"/>
        <v>28077.952037230043</v>
      </c>
      <c r="R91">
        <f t="shared" si="16"/>
        <v>27790.37848058002</v>
      </c>
      <c r="S91">
        <f t="shared" si="17"/>
        <v>24174.412202825115</v>
      </c>
      <c r="U91">
        <f t="shared" si="18"/>
        <v>-57</v>
      </c>
      <c r="V91">
        <f t="shared" si="19"/>
        <v>52.44554733680725</v>
      </c>
    </row>
    <row r="92" spans="1:22" ht="12.75">
      <c r="A92">
        <f t="shared" si="11"/>
        <v>-56.5</v>
      </c>
      <c r="B92">
        <f>SQRT(($A92-Sheet1!$C$31)^2+(Sheet1!$C$32-4)^2)</f>
        <v>64.44571358903553</v>
      </c>
      <c r="C92">
        <f>SQRT(($A92-Sheet1!$C$33)^2+(Sheet1!$C$34-4)^2)</f>
        <v>68.20007331374359</v>
      </c>
      <c r="D92">
        <f>SQRT(($A92-Sheet1!$C$35)^2+(Sheet1!$C$36-4)^2)</f>
        <v>68.08267033540915</v>
      </c>
      <c r="E92">
        <f>SQRT(($A92-Sheet1!$C$37)^2+(Sheet1!$C$38-4)^2)</f>
        <v>50.70749451511088</v>
      </c>
      <c r="F92">
        <f>SQRT(($A92-Sheet1!$C$39)^2+(Sheet1!$C$40-4)^2)</f>
        <v>51.15906566777779</v>
      </c>
      <c r="G92">
        <f>SQRT(($A92-Sheet1!$C$41)^2+(Sheet1!$C$42-4)^2)</f>
        <v>57.2647360947381</v>
      </c>
      <c r="H92">
        <f>Sheet1!$C$27-10*LOG10(B92)-0.02*B92</f>
        <v>43.21904880152741</v>
      </c>
      <c r="I92">
        <f>Sheet1!$C$27-10*LOG10(C92)-0.02*C92</f>
        <v>42.89805356059708</v>
      </c>
      <c r="J92">
        <f>Sheet1!$C$27-10*LOG10(D92)-0.02*D92</f>
        <v>42.90788422242101</v>
      </c>
      <c r="K92">
        <f>Sheet1!$C$27-10*LOG10(E92)-0.02*E92</f>
        <v>44.53503202820377</v>
      </c>
      <c r="L92">
        <f>Sheet1!$C$27-10*LOG10(F92)-0.02*F92</f>
        <v>44.487496086281084</v>
      </c>
      <c r="M92">
        <f>Sheet1!$C$27-10*LOG10(G92)-0.02*G92</f>
        <v>43.87573608404622</v>
      </c>
      <c r="N92">
        <f t="shared" si="12"/>
        <v>20984.802209127785</v>
      </c>
      <c r="O92">
        <f t="shared" si="13"/>
        <v>19489.709059495595</v>
      </c>
      <c r="P92">
        <f t="shared" si="14"/>
        <v>19533.875807885186</v>
      </c>
      <c r="Q92">
        <f t="shared" si="15"/>
        <v>28412.091381598362</v>
      </c>
      <c r="R92">
        <f t="shared" si="16"/>
        <v>28102.80103430598</v>
      </c>
      <c r="S92">
        <f t="shared" si="17"/>
        <v>24410.327626861603</v>
      </c>
      <c r="U92">
        <f t="shared" si="18"/>
        <v>-56.5</v>
      </c>
      <c r="V92">
        <f t="shared" si="19"/>
        <v>52.49014567602633</v>
      </c>
    </row>
    <row r="93" spans="1:22" ht="12.75">
      <c r="A93">
        <f t="shared" si="11"/>
        <v>-56</v>
      </c>
      <c r="B93">
        <f>SQRT(($A93-Sheet1!$C$31)^2+(Sheet1!$C$32-4)^2)</f>
        <v>63.953107821277925</v>
      </c>
      <c r="C93">
        <f>SQRT(($A93-Sheet1!$C$33)^2+(Sheet1!$C$34-4)^2)</f>
        <v>67.72001181334805</v>
      </c>
      <c r="D93">
        <f>SQRT(($A93-Sheet1!$C$35)^2+(Sheet1!$C$36-4)^2)</f>
        <v>67.62396025078685</v>
      </c>
      <c r="E93">
        <f>SQRT(($A93-Sheet1!$C$37)^2+(Sheet1!$C$38-4)^2)</f>
        <v>50.21951811795888</v>
      </c>
      <c r="F93">
        <f>SQRT(($A93-Sheet1!$C$39)^2+(Sheet1!$C$40-4)^2)</f>
        <v>50.695167422546305</v>
      </c>
      <c r="G93">
        <f>SQRT(($A93-Sheet1!$C$41)^2+(Sheet1!$C$42-4)^2)</f>
        <v>56.824290580701486</v>
      </c>
      <c r="H93">
        <f>Sheet1!$C$27-10*LOG10(B93)-0.02*B93</f>
        <v>43.26222474555763</v>
      </c>
      <c r="I93">
        <f>Sheet1!$C$27-10*LOG10(C93)-0.02*C93</f>
        <v>42.93833295378334</v>
      </c>
      <c r="J93">
        <f>Sheet1!$C$27-10*LOG10(D93)-0.02*D93</f>
        <v>42.946418230100754</v>
      </c>
      <c r="K93">
        <f>Sheet1!$C$27-10*LOG10(E93)-0.02*E93</f>
        <v>44.58678766847541</v>
      </c>
      <c r="L93">
        <f>Sheet1!$C$27-10*LOG10(F93)-0.02*F93</f>
        <v>44.5363344769125</v>
      </c>
      <c r="M93">
        <f>Sheet1!$C$27-10*LOG10(G93)-0.02*G93</f>
        <v>43.91807740532006</v>
      </c>
      <c r="N93">
        <f t="shared" si="12"/>
        <v>21194.465788901798</v>
      </c>
      <c r="O93">
        <f t="shared" si="13"/>
        <v>19671.310584092505</v>
      </c>
      <c r="P93">
        <f t="shared" si="14"/>
        <v>19707.966846203908</v>
      </c>
      <c r="Q93">
        <f t="shared" si="15"/>
        <v>28752.70885965139</v>
      </c>
      <c r="R93">
        <f t="shared" si="16"/>
        <v>28420.61344272755</v>
      </c>
      <c r="S93">
        <f t="shared" si="17"/>
        <v>24649.47878555022</v>
      </c>
      <c r="U93">
        <f t="shared" si="18"/>
        <v>-56</v>
      </c>
      <c r="V93">
        <f t="shared" si="19"/>
        <v>52.53499449928954</v>
      </c>
    </row>
    <row r="94" spans="1:22" ht="12.75">
      <c r="A94">
        <f t="shared" si="11"/>
        <v>-55.5</v>
      </c>
      <c r="B94">
        <f>SQRT(($A94-Sheet1!$C$31)^2+(Sheet1!$C$32-4)^2)</f>
        <v>63.460617708938194</v>
      </c>
      <c r="C94">
        <f>SQRT(($A94-Sheet1!$C$33)^2+(Sheet1!$C$34-4)^2)</f>
        <v>67.24024092758741</v>
      </c>
      <c r="D94">
        <f>SQRT(($A94-Sheet1!$C$35)^2+(Sheet1!$C$36-4)^2)</f>
        <v>67.16583953171434</v>
      </c>
      <c r="E94">
        <f>SQRT(($A94-Sheet1!$C$37)^2+(Sheet1!$C$38-4)^2)</f>
        <v>49.73178058344583</v>
      </c>
      <c r="F94">
        <f>SQRT(($A94-Sheet1!$C$39)^2+(Sheet1!$C$40-4)^2)</f>
        <v>50.23196193659969</v>
      </c>
      <c r="G94">
        <f>SQRT(($A94-Sheet1!$C$41)^2+(Sheet1!$C$42-4)^2)</f>
        <v>56.38483838763751</v>
      </c>
      <c r="H94">
        <f>Sheet1!$C$27-10*LOG10(B94)-0.02*B94</f>
        <v>43.30564813691046</v>
      </c>
      <c r="I94">
        <f>Sheet1!$C$27-10*LOG10(C94)-0.02*C94</f>
        <v>42.97880601461977</v>
      </c>
      <c r="J94">
        <f>Sheet1!$C$27-10*LOG10(D94)-0.02*D94</f>
        <v>42.98510217604779</v>
      </c>
      <c r="K94">
        <f>Sheet1!$C$27-10*LOG10(E94)-0.02*E94</f>
        <v>44.638927741603744</v>
      </c>
      <c r="L94">
        <f>Sheet1!$C$27-10*LOG10(F94)-0.02*F94</f>
        <v>44.585462793661506</v>
      </c>
      <c r="M94">
        <f>Sheet1!$C$27-10*LOG10(G94)-0.02*G94</f>
        <v>43.960583274467545</v>
      </c>
      <c r="N94">
        <f t="shared" si="12"/>
        <v>21407.443855676534</v>
      </c>
      <c r="O94">
        <f t="shared" si="13"/>
        <v>19855.48964680291</v>
      </c>
      <c r="P94">
        <f t="shared" si="14"/>
        <v>19884.295914394486</v>
      </c>
      <c r="Q94">
        <f t="shared" si="15"/>
        <v>29099.985605570153</v>
      </c>
      <c r="R94">
        <f t="shared" si="16"/>
        <v>28743.938789694483</v>
      </c>
      <c r="S94">
        <f t="shared" si="17"/>
        <v>24891.916039976415</v>
      </c>
      <c r="U94">
        <f t="shared" si="18"/>
        <v>-55.5</v>
      </c>
      <c r="V94">
        <f t="shared" si="19"/>
        <v>52.58009695240517</v>
      </c>
    </row>
    <row r="95" spans="1:22" ht="12.75">
      <c r="A95">
        <f t="shared" si="11"/>
        <v>-55</v>
      </c>
      <c r="B95">
        <f>SQRT(($A95-Sheet1!$C$31)^2+(Sheet1!$C$32-4)^2)</f>
        <v>62.96824596572466</v>
      </c>
      <c r="C95">
        <f>SQRT(($A95-Sheet1!$C$33)^2+(Sheet1!$C$34-4)^2)</f>
        <v>66.76076692189807</v>
      </c>
      <c r="D95">
        <f>SQRT(($A95-Sheet1!$C$35)^2+(Sheet1!$C$36-4)^2)</f>
        <v>66.70832032063167</v>
      </c>
      <c r="E95">
        <f>SQRT(($A95-Sheet1!$C$37)^2+(Sheet1!$C$38-4)^2)</f>
        <v>49.24428900898052</v>
      </c>
      <c r="F95">
        <f>SQRT(($A95-Sheet1!$C$39)^2+(Sheet1!$C$40-4)^2)</f>
        <v>49.76946855251722</v>
      </c>
      <c r="G95">
        <f>SQRT(($A95-Sheet1!$C$41)^2+(Sheet1!$C$42-4)^2)</f>
        <v>55.94640292279746</v>
      </c>
      <c r="H95">
        <f>Sheet1!$C$27-10*LOG10(B95)-0.02*B95</f>
        <v>43.349322564437294</v>
      </c>
      <c r="I95">
        <f>Sheet1!$C$27-10*LOG10(C95)-0.02*C95</f>
        <v>43.01947493315106</v>
      </c>
      <c r="J95">
        <f>Sheet1!$C$27-10*LOG10(D95)-0.02*D95</f>
        <v>43.02393698070261</v>
      </c>
      <c r="K95">
        <f>Sheet1!$C$27-10*LOG10(E95)-0.02*E95</f>
        <v>44.69145894714888</v>
      </c>
      <c r="L95">
        <f>Sheet1!$C$27-10*LOG10(F95)-0.02*F95</f>
        <v>44.634884038040376</v>
      </c>
      <c r="M95">
        <f>Sheet1!$C$27-10*LOG10(G95)-0.02*G95</f>
        <v>44.00325369583171</v>
      </c>
      <c r="N95">
        <f t="shared" si="12"/>
        <v>21623.81197732829</v>
      </c>
      <c r="O95">
        <f t="shared" si="13"/>
        <v>20042.296991214236</v>
      </c>
      <c r="P95">
        <f t="shared" si="14"/>
        <v>20062.899518486116</v>
      </c>
      <c r="Q95">
        <f t="shared" si="15"/>
        <v>29454.109342285163</v>
      </c>
      <c r="R95">
        <f t="shared" si="16"/>
        <v>29072.903301859922</v>
      </c>
      <c r="S95">
        <f t="shared" si="17"/>
        <v>25137.69019719864</v>
      </c>
      <c r="U95">
        <f t="shared" si="18"/>
        <v>-55</v>
      </c>
      <c r="V95">
        <f t="shared" si="19"/>
        <v>52.625456225171725</v>
      </c>
    </row>
    <row r="96" spans="1:22" ht="12.75">
      <c r="A96">
        <f t="shared" si="11"/>
        <v>-54.5</v>
      </c>
      <c r="B96">
        <f>SQRT(($A96-Sheet1!$C$31)^2+(Sheet1!$C$32-4)^2)</f>
        <v>62.47599539022968</v>
      </c>
      <c r="C96">
        <f>SQRT(($A96-Sheet1!$C$33)^2+(Sheet1!$C$34-4)^2)</f>
        <v>66.2815962390768</v>
      </c>
      <c r="D96">
        <f>SQRT(($A96-Sheet1!$C$35)^2+(Sheet1!$C$36-4)^2)</f>
        <v>66.2514150792268</v>
      </c>
      <c r="E96">
        <f>SQRT(($A96-Sheet1!$C$37)^2+(Sheet1!$C$38-4)^2)</f>
        <v>48.75705077217038</v>
      </c>
      <c r="F96">
        <f>SQRT(($A96-Sheet1!$C$39)^2+(Sheet1!$C$40-4)^2)</f>
        <v>49.30770730829005</v>
      </c>
      <c r="G96">
        <f>SQRT(($A96-Sheet1!$C$41)^2+(Sheet1!$C$42-4)^2)</f>
        <v>55.509008277936296</v>
      </c>
      <c r="H96">
        <f>Sheet1!$C$27-10*LOG10(B96)-0.02*B96</f>
        <v>43.39325169230641</v>
      </c>
      <c r="I96">
        <f>Sheet1!$C$27-10*LOG10(C96)-0.02*C96</f>
        <v>43.060341928716</v>
      </c>
      <c r="J96">
        <f>Sheet1!$C$27-10*LOG10(D96)-0.02*D96</f>
        <v>43.06292355139803</v>
      </c>
      <c r="K96">
        <f>Sheet1!$C$27-10*LOG10(E96)-0.02*E96</f>
        <v>44.74438814622486</v>
      </c>
      <c r="L96">
        <f>Sheet1!$C$27-10*LOG10(F96)-0.02*F96</f>
        <v>44.684601202505185</v>
      </c>
      <c r="M96">
        <f>Sheet1!$C$27-10*LOG10(G96)-0.02*G96</f>
        <v>44.046088593354646</v>
      </c>
      <c r="N96">
        <f t="shared" si="12"/>
        <v>21843.647987918655</v>
      </c>
      <c r="O96">
        <f t="shared" si="13"/>
        <v>20231.784612872696</v>
      </c>
      <c r="P96">
        <f t="shared" si="14"/>
        <v>20243.81478211775</v>
      </c>
      <c r="Q96">
        <f t="shared" si="15"/>
        <v>29815.274672145908</v>
      </c>
      <c r="R96">
        <f t="shared" si="16"/>
        <v>29407.636412669894</v>
      </c>
      <c r="S96">
        <f t="shared" si="17"/>
        <v>25386.85247688421</v>
      </c>
      <c r="U96">
        <f t="shared" si="18"/>
        <v>-54.5</v>
      </c>
      <c r="V96">
        <f t="shared" si="19"/>
        <v>52.67107555145052</v>
      </c>
    </row>
    <row r="97" spans="1:22" ht="12.75">
      <c r="A97">
        <f t="shared" si="11"/>
        <v>-54</v>
      </c>
      <c r="B97">
        <f>SQRT(($A97-Sheet1!$C$31)^2+(Sheet1!$C$32-4)^2)</f>
        <v>61.98386886924694</v>
      </c>
      <c r="C97">
        <f>SQRT(($A97-Sheet1!$C$33)^2+(Sheet1!$C$34-4)^2)</f>
        <v>65.80273550544841</v>
      </c>
      <c r="D97">
        <f>SQRT(($A97-Sheet1!$C$35)^2+(Sheet1!$C$36-4)^2)</f>
        <v>65.79513659838392</v>
      </c>
      <c r="E97">
        <f>SQRT(($A97-Sheet1!$C$37)^2+(Sheet1!$C$38-4)^2)</f>
        <v>48.27007354458868</v>
      </c>
      <c r="F97">
        <f>SQRT(($A97-Sheet1!$C$39)^2+(Sheet1!$C$40-4)^2)</f>
        <v>48.84669896727925</v>
      </c>
      <c r="G97">
        <f>SQRT(($A97-Sheet1!$C$41)^2+(Sheet1!$C$42-4)^2)</f>
        <v>55.072679252057455</v>
      </c>
      <c r="H97">
        <f>Sheet1!$C$27-10*LOG10(B97)-0.02*B97</f>
        <v>43.43743926200659</v>
      </c>
      <c r="I97">
        <f>Sheet1!$C$27-10*LOG10(C97)-0.02*C97</f>
        <v>43.10140925014411</v>
      </c>
      <c r="J97">
        <f>Sheet1!$C$27-10*LOG10(D97)-0.02*D97</f>
        <v>43.102062780986444</v>
      </c>
      <c r="K97">
        <f>Sheet1!$C$27-10*LOG10(E97)-0.02*E97</f>
        <v>44.79772236599803</v>
      </c>
      <c r="L97">
        <f>Sheet1!$C$27-10*LOG10(F97)-0.02*F97</f>
        <v>44.7346172660027</v>
      </c>
      <c r="M97">
        <f>Sheet1!$C$27-10*LOG10(G97)-0.02*G97</f>
        <v>44.089087805425436</v>
      </c>
      <c r="N97">
        <f t="shared" si="12"/>
        <v>22067.032071538808</v>
      </c>
      <c r="O97">
        <f t="shared" si="13"/>
        <v>20424.005794706907</v>
      </c>
      <c r="P97">
        <f t="shared" si="14"/>
        <v>20427.079451547284</v>
      </c>
      <c r="Q97">
        <f t="shared" si="15"/>
        <v>30183.683382341318</v>
      </c>
      <c r="R97">
        <f t="shared" si="16"/>
        <v>29748.270824823332</v>
      </c>
      <c r="S97">
        <f t="shared" si="17"/>
        <v>25639.454474118258</v>
      </c>
      <c r="U97">
        <f t="shared" si="18"/>
        <v>-54</v>
      </c>
      <c r="V97">
        <f t="shared" si="19"/>
        <v>52.71695820917673</v>
      </c>
    </row>
    <row r="98" spans="1:22" ht="12.75">
      <c r="A98">
        <f t="shared" si="11"/>
        <v>-53.5</v>
      </c>
      <c r="B98">
        <f>SQRT(($A98-Sheet1!$C$31)^2+(Sheet1!$C$32-4)^2)</f>
        <v>61.491869381244214</v>
      </c>
      <c r="C98">
        <f>SQRT(($A98-Sheet1!$C$33)^2+(Sheet1!$C$34-4)^2)</f>
        <v>65.32419153728578</v>
      </c>
      <c r="D98">
        <f>SQRT(($A98-Sheet1!$C$35)^2+(Sheet1!$C$36-4)^2)</f>
        <v>65.33949800847876</v>
      </c>
      <c r="E98">
        <f>SQRT(($A98-Sheet1!$C$37)^2+(Sheet1!$C$38-4)^2)</f>
        <v>47.783365306349026</v>
      </c>
      <c r="F98">
        <f>SQRT(($A98-Sheet1!$C$39)^2+(Sheet1!$C$40-4)^2)</f>
        <v>48.386465049639654</v>
      </c>
      <c r="G98">
        <f>SQRT(($A98-Sheet1!$C$41)^2+(Sheet1!$C$42-4)^2)</f>
        <v>54.637441374939954</v>
      </c>
      <c r="H98">
        <f>Sheet1!$C$27-10*LOG10(B98)-0.02*B98</f>
        <v>43.481889094412296</v>
      </c>
      <c r="I98">
        <f>Sheet1!$C$27-10*LOG10(C98)-0.02*C98</f>
        <v>43.14267917593242</v>
      </c>
      <c r="J98">
        <f>Sheet1!$C$27-10*LOG10(D98)-0.02*D98</f>
        <v>43.14135554638591</v>
      </c>
      <c r="K98">
        <f>Sheet1!$C$27-10*LOG10(E98)-0.02*E98</f>
        <v>44.85146880429319</v>
      </c>
      <c r="L98">
        <f>Sheet1!$C$27-10*LOG10(F98)-0.02*F98</f>
        <v>44.78493518911064</v>
      </c>
      <c r="M98">
        <f>Sheet1!$C$27-10*LOG10(G98)-0.02*G98</f>
        <v>44.1322510794486</v>
      </c>
      <c r="N98">
        <f t="shared" si="12"/>
        <v>22294.046849816623</v>
      </c>
      <c r="O98">
        <f t="shared" si="13"/>
        <v>20619.015143484736</v>
      </c>
      <c r="P98">
        <f t="shared" si="14"/>
        <v>20612.73190014492</v>
      </c>
      <c r="Q98">
        <f t="shared" si="15"/>
        <v>30559.54476588749</v>
      </c>
      <c r="R98">
        <f t="shared" si="16"/>
        <v>30094.942570765263</v>
      </c>
      <c r="S98">
        <f t="shared" si="17"/>
        <v>25895.548118089937</v>
      </c>
      <c r="U98">
        <f t="shared" si="18"/>
        <v>-53.5</v>
      </c>
      <c r="V98">
        <f t="shared" si="19"/>
        <v>52.76310752030222</v>
      </c>
    </row>
    <row r="99" spans="1:22" ht="12.75">
      <c r="A99">
        <f t="shared" si="11"/>
        <v>-53</v>
      </c>
      <c r="B99">
        <f>SQRT(($A99-Sheet1!$C$31)^2+(Sheet1!$C$32-4)^2)</f>
        <v>61</v>
      </c>
      <c r="C99">
        <f>SQRT(($A99-Sheet1!$C$33)^2+(Sheet1!$C$34-4)^2)</f>
        <v>64.8459713474939</v>
      </c>
      <c r="D99">
        <f>SQRT(($A99-Sheet1!$C$35)^2+(Sheet1!$C$36-4)^2)</f>
        <v>64.88451279003334</v>
      </c>
      <c r="E99">
        <f>SQRT(($A99-Sheet1!$C$37)^2+(Sheet1!$C$38-4)^2)</f>
        <v>47.29693436154187</v>
      </c>
      <c r="F99">
        <f>SQRT(($A99-Sheet1!$C$39)^2+(Sheet1!$C$40-4)^2)</f>
        <v>47.92702786528704</v>
      </c>
      <c r="G99">
        <f>SQRT(($A99-Sheet1!$C$41)^2+(Sheet1!$C$42-4)^2)</f>
        <v>54.20332093147061</v>
      </c>
      <c r="H99">
        <f>Sheet1!$C$27-10*LOG10(B99)-0.02*B99</f>
        <v>43.52660509191223</v>
      </c>
      <c r="I99">
        <f>Sheet1!$C$27-10*LOG10(C99)-0.02*C99</f>
        <v>43.18415401440037</v>
      </c>
      <c r="J99">
        <f>Sheet1!$C$27-10*LOG10(D99)-0.02*D99</f>
        <v>43.18080270704089</v>
      </c>
      <c r="K99">
        <f>Sheet1!$C$27-10*LOG10(E99)-0.02*E99</f>
        <v>44.905634834305914</v>
      </c>
      <c r="L99">
        <f>Sheet1!$C$27-10*LOG10(F99)-0.02*F99</f>
        <v>44.835557908739034</v>
      </c>
      <c r="M99">
        <f>Sheet1!$C$27-10*LOG10(G99)-0.02*G99</f>
        <v>44.1755780661193</v>
      </c>
      <c r="N99">
        <f t="shared" si="12"/>
        <v>22524.77747326902</v>
      </c>
      <c r="O99">
        <f t="shared" si="13"/>
        <v>20816.86862732665</v>
      </c>
      <c r="P99">
        <f t="shared" si="14"/>
        <v>20800.811132314204</v>
      </c>
      <c r="Q99">
        <f t="shared" si="15"/>
        <v>30943.075959045964</v>
      </c>
      <c r="R99">
        <f t="shared" si="16"/>
        <v>30447.791070725838</v>
      </c>
      <c r="S99">
        <f t="shared" si="17"/>
        <v>26155.185626339542</v>
      </c>
      <c r="U99">
        <f t="shared" si="18"/>
        <v>-53</v>
      </c>
      <c r="V99">
        <f t="shared" si="19"/>
        <v>52.8095268506633</v>
      </c>
    </row>
    <row r="100" spans="1:22" ht="12.75">
      <c r="A100">
        <f t="shared" si="11"/>
        <v>-52.5</v>
      </c>
      <c r="B100">
        <f>SQRT(($A100-Sheet1!$C$31)^2+(Sheet1!$C$32-4)^2)</f>
        <v>60.508263898413084</v>
      </c>
      <c r="C100">
        <f>SQRT(($A100-Sheet1!$C$33)^2+(Sheet1!$C$34-4)^2)</f>
        <v>64.36808215257</v>
      </c>
      <c r="D100">
        <f>SQRT(($A100-Sheet1!$C$35)^2+(Sheet1!$C$36-4)^2)</f>
        <v>64.43019478474359</v>
      </c>
      <c r="E100">
        <f>SQRT(($A100-Sheet1!$C$37)^2+(Sheet1!$C$38-4)^2)</f>
        <v>46.810789354592174</v>
      </c>
      <c r="F100">
        <f>SQRT(($A100-Sheet1!$C$39)^2+(Sheet1!$C$40-4)^2)</f>
        <v>47.468410548490034</v>
      </c>
      <c r="G100">
        <f>SQRT(($A100-Sheet1!$C$41)^2+(Sheet1!$C$42-4)^2)</f>
        <v>53.77034498680476</v>
      </c>
      <c r="H100">
        <f>Sheet1!$C$27-10*LOG10(B100)-0.02*B100</f>
        <v>43.57159124060337</v>
      </c>
      <c r="I100">
        <f>Sheet1!$C$27-10*LOG10(C100)-0.02*C100</f>
        <v>43.22583610382051</v>
      </c>
      <c r="J100">
        <f>Sheet1!$C$27-10*LOG10(D100)-0.02*D100</f>
        <v>43.220405103292826</v>
      </c>
      <c r="K100">
        <f>Sheet1!$C$27-10*LOG10(E100)-0.02*E100</f>
        <v>44.96022800941879</v>
      </c>
      <c r="L100">
        <f>Sheet1!$C$27-10*LOG10(F100)-0.02*F100</f>
        <v>44.88648833235752</v>
      </c>
      <c r="M100">
        <f>Sheet1!$C$27-10*LOG10(G100)-0.02*G100</f>
        <v>44.21906831339043</v>
      </c>
      <c r="N100">
        <f t="shared" si="12"/>
        <v>22759.311716690976</v>
      </c>
      <c r="O100">
        <f t="shared" si="13"/>
        <v>21017.623614298856</v>
      </c>
      <c r="P100">
        <f t="shared" si="14"/>
        <v>20991.35678677743</v>
      </c>
      <c r="Q100">
        <f t="shared" si="15"/>
        <v>31334.502296088598</v>
      </c>
      <c r="R100">
        <f t="shared" si="16"/>
        <v>30806.959187756234</v>
      </c>
      <c r="S100">
        <f t="shared" si="17"/>
        <v>26418.419454226943</v>
      </c>
      <c r="U100">
        <f t="shared" si="18"/>
        <v>-52.5</v>
      </c>
      <c r="V100">
        <f t="shared" si="19"/>
        <v>52.8562196097657</v>
      </c>
    </row>
    <row r="101" spans="1:22" ht="12.75">
      <c r="A101">
        <f t="shared" si="11"/>
        <v>-52</v>
      </c>
      <c r="B101">
        <f>SQRT(($A101-Sheet1!$C$31)^2+(Sheet1!$C$32-4)^2)</f>
        <v>60.01666435249463</v>
      </c>
      <c r="C101">
        <f>SQRT(($A101-Sheet1!$C$33)^2+(Sheet1!$C$34-4)^2)</f>
        <v>63.89053137985315</v>
      </c>
      <c r="D101">
        <f>SQRT(($A101-Sheet1!$C$35)^2+(Sheet1!$C$36-4)^2)</f>
        <v>63.97655820689325</v>
      </c>
      <c r="E101">
        <f>SQRT(($A101-Sheet1!$C$37)^2+(Sheet1!$C$38-4)^2)</f>
        <v>46.32493928760188</v>
      </c>
      <c r="F101">
        <f>SQRT(($A101-Sheet1!$C$39)^2+(Sheet1!$C$40-4)^2)</f>
        <v>47.01063709417264</v>
      </c>
      <c r="G101">
        <f>SQRT(($A101-Sheet1!$C$41)^2+(Sheet1!$C$42-4)^2)</f>
        <v>53.33854141237835</v>
      </c>
      <c r="H101">
        <f>Sheet1!$C$27-10*LOG10(B101)-0.02*B101</f>
        <v>43.61685161255243</v>
      </c>
      <c r="I101">
        <f>Sheet1!$C$27-10*LOG10(C101)-0.02*C101</f>
        <v>43.26772781252258</v>
      </c>
      <c r="J101">
        <f>Sheet1!$C$27-10*LOG10(D101)-0.02*D101</f>
        <v>43.26016355465569</v>
      </c>
      <c r="K101">
        <f>Sheet1!$C$27-10*LOG10(E101)-0.02*E101</f>
        <v>45.0152560681182</v>
      </c>
      <c r="L101">
        <f>Sheet1!$C$27-10*LOG10(F101)-0.02*F101</f>
        <v>44.9377293317109</v>
      </c>
      <c r="M101">
        <f>Sheet1!$C$27-10*LOG10(G101)-0.02*G101</f>
        <v>44.26272126011688</v>
      </c>
      <c r="N101">
        <f t="shared" si="12"/>
        <v>22997.740078786785</v>
      </c>
      <c r="O101">
        <f t="shared" si="13"/>
        <v>21221.33891210932</v>
      </c>
      <c r="P101">
        <f t="shared" si="14"/>
        <v>21184.409139158797</v>
      </c>
      <c r="Q101">
        <f t="shared" si="15"/>
        <v>31734.057682367908</v>
      </c>
      <c r="R101">
        <f t="shared" si="16"/>
        <v>31172.593279143082</v>
      </c>
      <c r="S101">
        <f t="shared" si="17"/>
        <v>26685.30223926464</v>
      </c>
      <c r="U101">
        <f t="shared" si="18"/>
        <v>-52</v>
      </c>
      <c r="V101">
        <f t="shared" si="19"/>
        <v>52.903189250478434</v>
      </c>
    </row>
    <row r="102" spans="1:22" ht="12.75">
      <c r="A102">
        <f t="shared" si="11"/>
        <v>-51.5</v>
      </c>
      <c r="B102">
        <f>SQRT(($A102-Sheet1!$C$31)^2+(Sheet1!$C$32-4)^2)</f>
        <v>59.525204745552955</v>
      </c>
      <c r="C102">
        <f>SQRT(($A102-Sheet1!$C$33)^2+(Sheet1!$C$34-4)^2)</f>
        <v>63.413326675076746</v>
      </c>
      <c r="D102">
        <f>SQRT(($A102-Sheet1!$C$35)^2+(Sheet1!$C$36-4)^2)</f>
        <v>63.52361765516822</v>
      </c>
      <c r="E102">
        <f>SQRT(($A102-Sheet1!$C$37)^2+(Sheet1!$C$38-4)^2)</f>
        <v>45.83939353874569</v>
      </c>
      <c r="F102">
        <f>SQRT(($A102-Sheet1!$C$39)^2+(Sheet1!$C$40-4)^2)</f>
        <v>46.5537323960174</v>
      </c>
      <c r="G102">
        <f>SQRT(($A102-Sheet1!$C$41)^2+(Sheet1!$C$42-4)^2)</f>
        <v>52.90793891279455</v>
      </c>
      <c r="H102">
        <f>Sheet1!$C$27-10*LOG10(B102)-0.02*B102</f>
        <v>43.662390368127</v>
      </c>
      <c r="I102">
        <f>Sheet1!$C$27-10*LOG10(C102)-0.02*C102</f>
        <v>43.30983153896824</v>
      </c>
      <c r="J102">
        <f>Sheet1!$C$27-10*LOG10(D102)-0.02*D102</f>
        <v>43.300078857991494</v>
      </c>
      <c r="K102">
        <f>Sheet1!$C$27-10*LOG10(E102)-0.02*E102</f>
        <v>45.07072693900735</v>
      </c>
      <c r="L102">
        <f>Sheet1!$C$27-10*LOG10(F102)-0.02*F102</f>
        <v>44.9892837359821</v>
      </c>
      <c r="M102">
        <f>Sheet1!$C$27-10*LOG10(G102)-0.02*G102</f>
        <v>44.306536229361036</v>
      </c>
      <c r="N102">
        <f t="shared" si="12"/>
        <v>23240.15588625667</v>
      </c>
      <c r="O102">
        <f t="shared" si="13"/>
        <v>21428.074808928053</v>
      </c>
      <c r="P102">
        <f t="shared" si="14"/>
        <v>21380.009103793036</v>
      </c>
      <c r="Q102">
        <f t="shared" si="15"/>
        <v>32141.984986711053</v>
      </c>
      <c r="R102">
        <f t="shared" si="16"/>
        <v>31544.843243514275</v>
      </c>
      <c r="S102">
        <f t="shared" si="17"/>
        <v>26955.88673993052</v>
      </c>
      <c r="U102">
        <f t="shared" si="18"/>
        <v>-51.5</v>
      </c>
      <c r="V102">
        <f t="shared" si="19"/>
        <v>52.95043926862756</v>
      </c>
    </row>
    <row r="103" spans="1:22" ht="12.75">
      <c r="A103">
        <f t="shared" si="11"/>
        <v>-51</v>
      </c>
      <c r="B103">
        <f>SQRT(($A103-Sheet1!$C$31)^2+(Sheet1!$C$32-4)^2)</f>
        <v>59.033888572581766</v>
      </c>
      <c r="C103">
        <f>SQRT(($A103-Sheet1!$C$33)^2+(Sheet1!$C$34-4)^2)</f>
        <v>62.93647591023825</v>
      </c>
      <c r="D103">
        <f>SQRT(($A103-Sheet1!$C$35)^2+(Sheet1!$C$36-4)^2)</f>
        <v>63.071388124885914</v>
      </c>
      <c r="E103">
        <f>SQRT(($A103-Sheet1!$C$37)^2+(Sheet1!$C$38-4)^2)</f>
        <v>45.35416188179427</v>
      </c>
      <c r="F103">
        <f>SQRT(($A103-Sheet1!$C$39)^2+(Sheet1!$C$40-4)^2)</f>
        <v>46.09772228646444</v>
      </c>
      <c r="G103">
        <f>SQRT(($A103-Sheet1!$C$41)^2+(Sheet1!$C$42-4)^2)</f>
        <v>52.478567053607705</v>
      </c>
      <c r="H103">
        <f>Sheet1!$C$27-10*LOG10(B103)-0.02*B103</f>
        <v>43.70821175839813</v>
      </c>
      <c r="I103">
        <f>Sheet1!$C$27-10*LOG10(C103)-0.02*C103</f>
        <v>43.352149711793665</v>
      </c>
      <c r="J103">
        <f>Sheet1!$C$27-10*LOG10(D103)-0.02*D103</f>
        <v>43.340151785580105</v>
      </c>
      <c r="K103">
        <f>Sheet1!$C$27-10*LOG10(E103)-0.02*E103</f>
        <v>45.126648745910394</v>
      </c>
      <c r="L103">
        <f>Sheet1!$C$27-10*LOG10(F103)-0.02*F103</f>
        <v>45.041154324358956</v>
      </c>
      <c r="M103">
        <f>Sheet1!$C$27-10*LOG10(G103)-0.02*G103</f>
        <v>44.350512421343225</v>
      </c>
      <c r="N103">
        <f t="shared" si="12"/>
        <v>23486.65540256602</v>
      </c>
      <c r="O103">
        <f t="shared" si="13"/>
        <v>21637.893115353545</v>
      </c>
      <c r="P103">
        <f t="shared" si="14"/>
        <v>21578.198234680454</v>
      </c>
      <c r="Q103">
        <f t="shared" si="15"/>
        <v>32558.53645420893</v>
      </c>
      <c r="R103">
        <f t="shared" si="16"/>
        <v>31923.86256286041</v>
      </c>
      <c r="S103">
        <f t="shared" si="17"/>
        <v>27230.225768553253</v>
      </c>
      <c r="U103">
        <f t="shared" si="18"/>
        <v>-51</v>
      </c>
      <c r="V103">
        <f t="shared" si="19"/>
        <v>52.99797320247997</v>
      </c>
    </row>
    <row r="104" spans="1:22" ht="12.75">
      <c r="A104">
        <f t="shared" si="11"/>
        <v>-50.5</v>
      </c>
      <c r="B104">
        <f>SQRT(($A104-Sheet1!$C$31)^2+(Sheet1!$C$32-4)^2)</f>
        <v>58.54271944486351</v>
      </c>
      <c r="C104">
        <f>SQRT(($A104-Sheet1!$C$33)^2+(Sheet1!$C$34-4)^2)</f>
        <v>62.45998719180144</v>
      </c>
      <c r="D104">
        <f>SQRT(($A104-Sheet1!$C$35)^2+(Sheet1!$C$36-4)^2)</f>
        <v>62.61988502065458</v>
      </c>
      <c r="E104">
        <f>SQRT(($A104-Sheet1!$C$37)^2+(Sheet1!$C$38-4)^2)</f>
        <v>44.86925450684466</v>
      </c>
      <c r="F104">
        <f>SQRT(($A104-Sheet1!$C$39)^2+(Sheet1!$C$40-4)^2)</f>
        <v>45.64263357870578</v>
      </c>
      <c r="G104">
        <f>SQRT(($A104-Sheet1!$C$41)^2+(Sheet1!$C$42-4)^2)</f>
        <v>52.050456290026894</v>
      </c>
      <c r="H104">
        <f>Sheet1!$C$27-10*LOG10(B104)-0.02*B104</f>
        <v>43.75432012761695</v>
      </c>
      <c r="I104">
        <f>Sheet1!$C$27-10*LOG10(C104)-0.02*C104</f>
        <v>43.39468478981692</v>
      </c>
      <c r="J104">
        <f>Sheet1!$C$27-10*LOG10(D104)-0.02*D104</f>
        <v>43.3803830830778</v>
      </c>
      <c r="K104">
        <f>Sheet1!$C$27-10*LOG10(E104)-0.02*E104</f>
        <v>45.183029813060685</v>
      </c>
      <c r="L104">
        <f>Sheet1!$C$27-10*LOG10(F104)-0.02*F104</f>
        <v>45.09334381795733</v>
      </c>
      <c r="M104">
        <f>Sheet1!$C$27-10*LOG10(G104)-0.02*G104</f>
        <v>44.394648906020436</v>
      </c>
      <c r="N104">
        <f t="shared" si="12"/>
        <v>23737.337941637237</v>
      </c>
      <c r="O104">
        <f t="shared" si="13"/>
        <v>21850.857207544977</v>
      </c>
      <c r="P104">
        <f t="shared" si="14"/>
        <v>21779.018725505037</v>
      </c>
      <c r="Q104">
        <f t="shared" si="15"/>
        <v>32983.97414052684</v>
      </c>
      <c r="R104">
        <f t="shared" si="16"/>
        <v>32309.8083386124</v>
      </c>
      <c r="S104">
        <f t="shared" si="17"/>
        <v>27508.372117839146</v>
      </c>
      <c r="U104">
        <f t="shared" si="18"/>
        <v>-50.5</v>
      </c>
      <c r="V104">
        <f t="shared" si="19"/>
        <v>53.04579463210639</v>
      </c>
    </row>
    <row r="105" spans="1:22" ht="12.75">
      <c r="A105">
        <f t="shared" si="11"/>
        <v>-50</v>
      </c>
      <c r="B105">
        <f>SQRT(($A105-Sheet1!$C$31)^2+(Sheet1!$C$32-4)^2)</f>
        <v>58.05170109479997</v>
      </c>
      <c r="C105">
        <f>SQRT(($A105-Sheet1!$C$33)^2+(Sheet1!$C$34-4)^2)</f>
        <v>61.98386886924694</v>
      </c>
      <c r="D105">
        <f>SQRT(($A105-Sheet1!$C$35)^2+(Sheet1!$C$36-4)^2)</f>
        <v>62.16912416947821</v>
      </c>
      <c r="E105">
        <f>SQRT(($A105-Sheet1!$C$37)^2+(Sheet1!$C$38-4)^2)</f>
        <v>44.384682042344295</v>
      </c>
      <c r="F105">
        <f>SQRT(($A105-Sheet1!$C$39)^2+(Sheet1!$C$40-4)^2)</f>
        <v>45.18849411078001</v>
      </c>
      <c r="G105">
        <f>SQRT(($A105-Sheet1!$C$41)^2+(Sheet1!$C$42-4)^2)</f>
        <v>51.62363799656123</v>
      </c>
      <c r="H105">
        <f>Sheet1!$C$27-10*LOG10(B105)-0.02*B105</f>
        <v>43.8007199157672</v>
      </c>
      <c r="I105">
        <f>Sheet1!$C$27-10*LOG10(C105)-0.02*C105</f>
        <v>43.43743926200659</v>
      </c>
      <c r="J105">
        <f>Sheet1!$C$27-10*LOG10(D105)-0.02*D105</f>
        <v>43.420773467358615</v>
      </c>
      <c r="K105">
        <f>Sheet1!$C$27-10*LOG10(E105)-0.02*E105</f>
        <v>45.23987867036505</v>
      </c>
      <c r="L105">
        <f>Sheet1!$C$27-10*LOG10(F105)-0.02*F105</f>
        <v>45.14585487104985</v>
      </c>
      <c r="M105">
        <f>Sheet1!$C$27-10*LOG10(G105)-0.02*G105</f>
        <v>44.43894461527572</v>
      </c>
      <c r="N105">
        <f t="shared" si="12"/>
        <v>23992.305986717172</v>
      </c>
      <c r="O105">
        <f t="shared" si="13"/>
        <v>22067.032071538808</v>
      </c>
      <c r="P105">
        <f t="shared" si="14"/>
        <v>21982.51340862514</v>
      </c>
      <c r="Q105">
        <f t="shared" si="15"/>
        <v>33418.570368924935</v>
      </c>
      <c r="R105">
        <f t="shared" si="16"/>
        <v>32702.841320809122</v>
      </c>
      <c r="S105">
        <f t="shared" si="17"/>
        <v>27790.37848058002</v>
      </c>
      <c r="U105">
        <f t="shared" si="18"/>
        <v>-50</v>
      </c>
      <c r="V105">
        <f t="shared" si="19"/>
        <v>53.09390717861218</v>
      </c>
    </row>
    <row r="106" spans="1:22" ht="12.75">
      <c r="A106">
        <f t="shared" si="11"/>
        <v>-49.5</v>
      </c>
      <c r="B106">
        <f>SQRT(($A106-Sheet1!$C$31)^2+(Sheet1!$C$32-4)^2)</f>
        <v>57.56083738098326</v>
      </c>
      <c r="C106">
        <f>SQRT(($A106-Sheet1!$C$33)^2+(Sheet1!$C$34-4)^2)</f>
        <v>61.50812954398792</v>
      </c>
      <c r="D106">
        <f>SQRT(($A106-Sheet1!$C$35)^2+(Sheet1!$C$36-4)^2)</f>
        <v>61.71912183432295</v>
      </c>
      <c r="E106">
        <f>SQRT(($A106-Sheet1!$C$37)^2+(Sheet1!$C$38-4)^2)</f>
        <v>43.900455578501685</v>
      </c>
      <c r="F106">
        <f>SQRT(($A106-Sheet1!$C$39)^2+(Sheet1!$C$40-4)^2)</f>
        <v>44.73533279187716</v>
      </c>
      <c r="G106">
        <f>SQRT(($A106-Sheet1!$C$41)^2+(Sheet1!$C$42-4)^2)</f>
        <v>51.198144497628036</v>
      </c>
      <c r="H106">
        <f>Sheet1!$C$27-10*LOG10(B106)-0.02*B106</f>
        <v>43.84741566119602</v>
      </c>
      <c r="I106">
        <f>Sheet1!$C$27-10*LOG10(C106)-0.02*C106</f>
        <v>43.48041564740827</v>
      </c>
      <c r="J106">
        <f>Sheet1!$C$27-10*LOG10(D106)-0.02*D106</f>
        <v>43.46132362423195</v>
      </c>
      <c r="K106">
        <f>Sheet1!$C$27-10*LOG10(E106)-0.02*E106</f>
        <v>45.29720405873418</v>
      </c>
      <c r="L106">
        <f>Sheet1!$C$27-10*LOG10(F106)-0.02*F106</f>
        <v>45.19869006154558</v>
      </c>
      <c r="M106">
        <f>Sheet1!$C$27-10*LOG10(G106)-0.02*G106</f>
        <v>44.48339833470033</v>
      </c>
      <c r="N106">
        <f t="shared" si="12"/>
        <v>24251.665314687056</v>
      </c>
      <c r="O106">
        <f t="shared" si="13"/>
        <v>22286.484348767346</v>
      </c>
      <c r="P106">
        <f t="shared" si="14"/>
        <v>22188.72575293787</v>
      </c>
      <c r="Q106">
        <f t="shared" si="15"/>
        <v>33862.60821123626</v>
      </c>
      <c r="R106">
        <f t="shared" si="16"/>
        <v>33103.12592928538</v>
      </c>
      <c r="S106">
        <f t="shared" si="17"/>
        <v>28076.297362054498</v>
      </c>
      <c r="U106">
        <f t="shared" si="18"/>
        <v>-49.5</v>
      </c>
      <c r="V106">
        <f t="shared" si="19"/>
        <v>53.14231450322292</v>
      </c>
    </row>
    <row r="107" spans="1:22" ht="12.75">
      <c r="A107">
        <f t="shared" si="11"/>
        <v>-49</v>
      </c>
      <c r="B107">
        <f>SQRT(($A107-Sheet1!$C$31)^2+(Sheet1!$C$32-4)^2)</f>
        <v>57.0701322935211</v>
      </c>
      <c r="C107">
        <f>SQRT(($A107-Sheet1!$C$33)^2+(Sheet1!$C$34-4)^2)</f>
        <v>61.032778078668514</v>
      </c>
      <c r="D107">
        <f>SQRT(($A107-Sheet1!$C$35)^2+(Sheet1!$C$36-4)^2)</f>
        <v>61.26989472816156</v>
      </c>
      <c r="E107">
        <f>SQRT(($A107-Sheet1!$C$37)^2+(Sheet1!$C$38-4)^2)</f>
        <v>43.41658669218482</v>
      </c>
      <c r="F107">
        <f>SQRT(($A107-Sheet1!$C$39)^2+(Sheet1!$C$40-4)^2)</f>
        <v>44.28317965096906</v>
      </c>
      <c r="G107">
        <f>SQRT(($A107-Sheet1!$C$41)^2+(Sheet1!$C$42-4)^2)</f>
        <v>50.774009099144415</v>
      </c>
      <c r="H107">
        <f>Sheet1!$C$27-10*LOG10(B107)-0.02*B107</f>
        <v>43.894412003325115</v>
      </c>
      <c r="I107">
        <f>Sheet1!$C$27-10*LOG10(C107)-0.02*C107</f>
        <v>43.523616495024974</v>
      </c>
      <c r="J107">
        <f>Sheet1!$C$27-10*LOG10(D107)-0.02*D107</f>
        <v>43.50203420603003</v>
      </c>
      <c r="K107">
        <f>Sheet1!$C$27-10*LOG10(E107)-0.02*E107</f>
        <v>45.355014935467146</v>
      </c>
      <c r="L107">
        <f>Sheet1!$C$27-10*LOG10(F107)-0.02*F107</f>
        <v>45.2518518806616</v>
      </c>
      <c r="M107">
        <f>Sheet1!$C$27-10*LOG10(G107)-0.02*G107</f>
        <v>44.528008694950096</v>
      </c>
      <c r="N107">
        <f t="shared" si="12"/>
        <v>24515.5251260977</v>
      </c>
      <c r="O107">
        <f t="shared" si="13"/>
        <v>22509.282382794263</v>
      </c>
      <c r="P107">
        <f t="shared" si="14"/>
        <v>22397.699860513552</v>
      </c>
      <c r="Q107">
        <f t="shared" si="15"/>
        <v>34316.38199411306</v>
      </c>
      <c r="R107">
        <f t="shared" si="16"/>
        <v>33510.830265681485</v>
      </c>
      <c r="S107">
        <f t="shared" si="17"/>
        <v>28366.18098460922</v>
      </c>
      <c r="U107">
        <f t="shared" si="18"/>
        <v>-49</v>
      </c>
      <c r="V107">
        <f t="shared" si="19"/>
        <v>53.191020306211335</v>
      </c>
    </row>
    <row r="108" spans="1:22" ht="12.75">
      <c r="A108">
        <f t="shared" si="11"/>
        <v>-48.5</v>
      </c>
      <c r="B108">
        <f>SQRT(($A108-Sheet1!$C$31)^2+(Sheet1!$C$32-4)^2)</f>
        <v>56.5795899596312</v>
      </c>
      <c r="C108">
        <f>SQRT(($A108-Sheet1!$C$33)^2+(Sheet1!$C$34-4)^2)</f>
        <v>60.55782360686355</v>
      </c>
      <c r="D108">
        <f>SQRT(($A108-Sheet1!$C$35)^2+(Sheet1!$C$36-4)^2)</f>
        <v>60.82146002851296</v>
      </c>
      <c r="E108">
        <f>SQRT(($A108-Sheet1!$C$37)^2+(Sheet1!$C$38-4)^2)</f>
        <v>42.933087473416116</v>
      </c>
      <c r="F108">
        <f>SQRT(($A108-Sheet1!$C$39)^2+(Sheet1!$C$40-4)^2)</f>
        <v>43.83206588788623</v>
      </c>
      <c r="G108">
        <f>SQRT(($A108-Sheet1!$C$41)^2+(Sheet1!$C$42-4)^2)</f>
        <v>50.35126612112152</v>
      </c>
      <c r="H108">
        <f>Sheet1!$C$27-10*LOG10(B108)-0.02*B108</f>
        <v>43.941713685444846</v>
      </c>
      <c r="I108">
        <f>Sheet1!$C$27-10*LOG10(C108)-0.02*C108</f>
        <v>43.5670443836471</v>
      </c>
      <c r="J108">
        <f>Sheet1!$C$27-10*LOG10(D108)-0.02*D108</f>
        <v>43.5429058290581</v>
      </c>
      <c r="K108">
        <f>Sheet1!$C$27-10*LOG10(E108)-0.02*E108</f>
        <v>45.413320479675896</v>
      </c>
      <c r="L108">
        <f>Sheet1!$C$27-10*LOG10(F108)-0.02*F108</f>
        <v>45.30534272172317</v>
      </c>
      <c r="M108">
        <f>Sheet1!$C$27-10*LOG10(G108)-0.02*G108</f>
        <v>44.57277416265681</v>
      </c>
      <c r="N108">
        <f t="shared" si="12"/>
        <v>24783.998181229374</v>
      </c>
      <c r="O108">
        <f t="shared" si="13"/>
        <v>22735.49626728042</v>
      </c>
      <c r="P108">
        <f t="shared" si="14"/>
        <v>22609.480461886476</v>
      </c>
      <c r="Q108">
        <f t="shared" si="15"/>
        <v>34780.197831916135</v>
      </c>
      <c r="R108">
        <f t="shared" si="16"/>
        <v>33926.12611494662</v>
      </c>
      <c r="S108">
        <f t="shared" si="17"/>
        <v>28660.0811838701</v>
      </c>
      <c r="U108">
        <f t="shared" si="18"/>
        <v>-48.5</v>
      </c>
      <c r="V108">
        <f t="shared" si="19"/>
        <v>53.24002832565012</v>
      </c>
    </row>
    <row r="109" spans="1:22" ht="12.75">
      <c r="A109">
        <f t="shared" si="11"/>
        <v>-48</v>
      </c>
      <c r="B109">
        <f>SQRT(($A109-Sheet1!$C$31)^2+(Sheet1!$C$32-4)^2)</f>
        <v>56.089214649520635</v>
      </c>
      <c r="C109">
        <f>SQRT(($A109-Sheet1!$C$33)^2+(Sheet1!$C$34-4)^2)</f>
        <v>60.08327554319921</v>
      </c>
      <c r="D109">
        <f>SQRT(($A109-Sheet1!$C$35)^2+(Sheet1!$C$36-4)^2)</f>
        <v>60.37383539249432</v>
      </c>
      <c r="E109">
        <f>SQRT(($A109-Sheet1!$C$37)^2+(Sheet1!$C$38-4)^2)</f>
        <v>42.44997055358225</v>
      </c>
      <c r="F109">
        <f>SQRT(($A109-Sheet1!$C$39)^2+(Sheet1!$C$40-4)^2)</f>
        <v>43.382023926967726</v>
      </c>
      <c r="G109">
        <f>SQRT(($A109-Sheet1!$C$41)^2+(Sheet1!$C$42-4)^2)</f>
        <v>49.92995093127971</v>
      </c>
      <c r="H109">
        <f>Sheet1!$C$27-10*LOG10(B109)-0.02*B109</f>
        <v>43.98932555759315</v>
      </c>
      <c r="I109">
        <f>Sheet1!$C$27-10*LOG10(C109)-0.02*C109</f>
        <v>43.61070192162763</v>
      </c>
      <c r="J109">
        <f>Sheet1!$C$27-10*LOG10(D109)-0.02*D109</f>
        <v>43.58393907090005</v>
      </c>
      <c r="K109">
        <f>Sheet1!$C$27-10*LOG10(E109)-0.02*E109</f>
        <v>45.472130097733036</v>
      </c>
      <c r="L109">
        <f>Sheet1!$C$27-10*LOG10(F109)-0.02*F109</f>
        <v>45.35916486802435</v>
      </c>
      <c r="M109">
        <f>Sheet1!$C$27-10*LOG10(G109)-0.02*G109</f>
        <v>44.61769303087544</v>
      </c>
      <c r="N109">
        <f t="shared" si="12"/>
        <v>25057.200942491094</v>
      </c>
      <c r="O109">
        <f t="shared" si="13"/>
        <v>22965.197895189704</v>
      </c>
      <c r="P109">
        <f t="shared" si="14"/>
        <v>22824.112909881176</v>
      </c>
      <c r="Q109">
        <f t="shared" si="15"/>
        <v>35254.37418768449</v>
      </c>
      <c r="R109">
        <f t="shared" si="16"/>
        <v>34349.1889348582</v>
      </c>
      <c r="S109">
        <f t="shared" si="17"/>
        <v>28958.049296011133</v>
      </c>
      <c r="U109">
        <f t="shared" si="18"/>
        <v>-48</v>
      </c>
      <c r="V109">
        <f t="shared" si="19"/>
        <v>53.28934233597471</v>
      </c>
    </row>
    <row r="110" spans="1:22" ht="12.75">
      <c r="A110">
        <f t="shared" si="11"/>
        <v>-47.5</v>
      </c>
      <c r="B110">
        <f>SQRT(($A110-Sheet1!$C$31)^2+(Sheet1!$C$32-4)^2)</f>
        <v>55.599010782566985</v>
      </c>
      <c r="C110">
        <f>SQRT(($A110-Sheet1!$C$33)^2+(Sheet1!$C$34-4)^2)</f>
        <v>59.609143593915185</v>
      </c>
      <c r="D110">
        <f>SQRT(($A110-Sheet1!$C$35)^2+(Sheet1!$C$36-4)^2)</f>
        <v>59.927038972403764</v>
      </c>
      <c r="E110">
        <f>SQRT(($A110-Sheet1!$C$37)^2+(Sheet1!$C$38-4)^2)</f>
        <v>41.96724913548659</v>
      </c>
      <c r="F110">
        <f>SQRT(($A110-Sheet1!$C$39)^2+(Sheet1!$C$40-4)^2)</f>
        <v>42.933087473416116</v>
      </c>
      <c r="G110">
        <f>SQRT(($A110-Sheet1!$C$41)^2+(Sheet1!$C$42-4)^2)</f>
        <v>49.51009997970111</v>
      </c>
      <c r="H110">
        <f>Sheet1!$C$27-10*LOG10(B110)-0.02*B110</f>
        <v>44.03725257952179</v>
      </c>
      <c r="I110">
        <f>Sheet1!$C$27-10*LOG10(C110)-0.02*C110</f>
        <v>43.65459174659748</v>
      </c>
      <c r="J110">
        <f>Sheet1!$C$27-10*LOG10(D110)-0.02*D110</f>
        <v>43.625134467571804</v>
      </c>
      <c r="K110">
        <f>Sheet1!$C$27-10*LOG10(E110)-0.02*E110</f>
        <v>45.531453428723104</v>
      </c>
      <c r="L110">
        <f>Sheet1!$C$27-10*LOG10(F110)-0.02*F110</f>
        <v>45.413320479675896</v>
      </c>
      <c r="M110">
        <f>Sheet1!$C$27-10*LOG10(G110)-0.02*G110</f>
        <v>44.662763409046676</v>
      </c>
      <c r="N110">
        <f t="shared" si="12"/>
        <v>25335.25372349325</v>
      </c>
      <c r="O110">
        <f t="shared" si="13"/>
        <v>23198.4610092438</v>
      </c>
      <c r="P110">
        <f t="shared" si="14"/>
        <v>23041.64317184304</v>
      </c>
      <c r="Q110">
        <f t="shared" si="15"/>
        <v>35739.2424636899</v>
      </c>
      <c r="R110">
        <f t="shared" si="16"/>
        <v>34780.197831916135</v>
      </c>
      <c r="S110">
        <f t="shared" si="17"/>
        <v>29260.136035468313</v>
      </c>
      <c r="U110">
        <f t="shared" si="18"/>
        <v>-47.5</v>
      </c>
      <c r="V110">
        <f t="shared" si="19"/>
        <v>53.33896614633781</v>
      </c>
    </row>
    <row r="111" spans="1:22" ht="12.75">
      <c r="A111">
        <f t="shared" si="11"/>
        <v>-47</v>
      </c>
      <c r="B111">
        <f>SQRT(($A111-Sheet1!$C$31)^2+(Sheet1!$C$32-4)^2)</f>
        <v>55.10898293381942</v>
      </c>
      <c r="C111">
        <f>SQRT(($A111-Sheet1!$C$33)^2+(Sheet1!$C$34-4)^2)</f>
        <v>59.135437767890075</v>
      </c>
      <c r="D111">
        <f>SQRT(($A111-Sheet1!$C$35)^2+(Sheet1!$C$36-4)^2)</f>
        <v>59.481089431852205</v>
      </c>
      <c r="E111">
        <f>SQRT(($A111-Sheet1!$C$37)^2+(Sheet1!$C$38-4)^2)</f>
        <v>41.48493702538308</v>
      </c>
      <c r="F111">
        <f>SQRT(($A111-Sheet1!$C$39)^2+(Sheet1!$C$40-4)^2)</f>
        <v>42.485291572496</v>
      </c>
      <c r="G111">
        <f>SQRT(($A111-Sheet1!$C$41)^2+(Sheet1!$C$42-4)^2)</f>
        <v>49.09175083453431</v>
      </c>
      <c r="H111">
        <f>Sheet1!$C$27-10*LOG10(B111)-0.02*B111</f>
        <v>44.08549982375219</v>
      </c>
      <c r="I111">
        <f>Sheet1!$C$27-10*LOG10(C111)-0.02*C111</f>
        <v>43.69871652511588</v>
      </c>
      <c r="J111">
        <f>Sheet1!$C$27-10*LOG10(D111)-0.02*D111</f>
        <v>43.66649251051434</v>
      </c>
      <c r="K111">
        <f>Sheet1!$C$27-10*LOG10(E111)-0.02*E111</f>
        <v>45.59130034987444</v>
      </c>
      <c r="L111">
        <f>Sheet1!$C$27-10*LOG10(F111)-0.02*F111</f>
        <v>45.4678115793616</v>
      </c>
      <c r="M111">
        <f>Sheet1!$C$27-10*LOG10(G111)-0.02*G111</f>
        <v>44.70798321245487</v>
      </c>
      <c r="N111">
        <f t="shared" si="12"/>
        <v>25618.280845147518</v>
      </c>
      <c r="O111">
        <f t="shared" si="13"/>
        <v>23435.361253628824</v>
      </c>
      <c r="P111">
        <f t="shared" si="14"/>
        <v>23262.117820133873</v>
      </c>
      <c r="Q111">
        <f t="shared" si="15"/>
        <v>36235.14762314479</v>
      </c>
      <c r="R111">
        <f t="shared" si="16"/>
        <v>35219.33552179208</v>
      </c>
      <c r="S111">
        <f t="shared" si="17"/>
        <v>29566.391362458493</v>
      </c>
      <c r="U111">
        <f t="shared" si="18"/>
        <v>-47</v>
      </c>
      <c r="V111">
        <f t="shared" si="19"/>
        <v>53.38890359873659</v>
      </c>
    </row>
    <row r="112" spans="1:22" ht="12.75">
      <c r="A112">
        <f t="shared" si="11"/>
        <v>-46.5</v>
      </c>
      <c r="B112">
        <f>SQRT(($A112-Sheet1!$C$31)^2+(Sheet1!$C$32-4)^2)</f>
        <v>54.61913584083879</v>
      </c>
      <c r="C112">
        <f>SQRT(($A112-Sheet1!$C$33)^2+(Sheet1!$C$34-4)^2)</f>
        <v>58.66216838815286</v>
      </c>
      <c r="D112">
        <f>SQRT(($A112-Sheet1!$C$35)^2+(Sheet1!$C$36-4)^2)</f>
        <v>59.03600596246328</v>
      </c>
      <c r="E112">
        <f>SQRT(($A112-Sheet1!$C$37)^2+(Sheet1!$C$38-4)^2)</f>
        <v>41.00304866714181</v>
      </c>
      <c r="F112">
        <f>SQRT(($A112-Sheet1!$C$39)^2+(Sheet1!$C$40-4)^2)</f>
        <v>42.03867267171979</v>
      </c>
      <c r="G112">
        <f>SQRT(($A112-Sheet1!$C$41)^2+(Sheet1!$C$42-4)^2)</f>
        <v>48.67494221876385</v>
      </c>
      <c r="H112">
        <f>Sheet1!$C$27-10*LOG10(B112)-0.02*B112</f>
        <v>44.134072478722935</v>
      </c>
      <c r="I112">
        <f>Sheet1!$C$27-10*LOG10(C112)-0.02*C112</f>
        <v>43.74307895224991</v>
      </c>
      <c r="J112">
        <f>Sheet1!$C$27-10*LOG10(D112)-0.02*D112</f>
        <v>43.70801364341779</v>
      </c>
      <c r="K112">
        <f>Sheet1!$C$27-10*LOG10(E112)-0.02*E112</f>
        <v>45.65168098194465</v>
      </c>
      <c r="L112">
        <f>Sheet1!$C$27-10*LOG10(F112)-0.02*F112</f>
        <v>45.52264003691882</v>
      </c>
      <c r="M112">
        <f>Sheet1!$C$27-10*LOG10(G112)-0.02*G112</f>
        <v>44.753350151160376</v>
      </c>
      <c r="N112">
        <f t="shared" si="12"/>
        <v>25906.41079916576</v>
      </c>
      <c r="O112">
        <f t="shared" si="13"/>
        <v>23675.976226954783</v>
      </c>
      <c r="P112">
        <f t="shared" si="14"/>
        <v>23485.584020741488</v>
      </c>
      <c r="Q112">
        <f t="shared" si="15"/>
        <v>36742.448844691615</v>
      </c>
      <c r="R112">
        <f t="shared" si="16"/>
        <v>35666.788272316466</v>
      </c>
      <c r="S112">
        <f t="shared" si="17"/>
        <v>29876.864339628264</v>
      </c>
      <c r="U112">
        <f t="shared" si="18"/>
        <v>-46.5</v>
      </c>
      <c r="V112">
        <f t="shared" si="19"/>
        <v>53.43915856589113</v>
      </c>
    </row>
    <row r="113" spans="1:22" ht="12.75">
      <c r="A113">
        <f t="shared" si="11"/>
        <v>-46</v>
      </c>
      <c r="B113">
        <f>SQRT(($A113-Sheet1!$C$31)^2+(Sheet1!$C$32-4)^2)</f>
        <v>54.12947441089743</v>
      </c>
      <c r="C113">
        <f>SQRT(($A113-Sheet1!$C$33)^2+(Sheet1!$C$34-4)^2)</f>
        <v>58.18934610390462</v>
      </c>
      <c r="D113">
        <f>SQRT(($A113-Sheet1!$C$35)^2+(Sheet1!$C$36-4)^2)</f>
        <v>58.59180830116101</v>
      </c>
      <c r="E113">
        <f>SQRT(($A113-Sheet1!$C$37)^2+(Sheet1!$C$38-4)^2)</f>
        <v>40.52159917870962</v>
      </c>
      <c r="F113">
        <f>SQRT(($A113-Sheet1!$C$39)^2+(Sheet1!$C$40-4)^2)</f>
        <v>41.593268686170845</v>
      </c>
      <c r="G113">
        <f>SQRT(($A113-Sheet1!$C$41)^2+(Sheet1!$C$42-4)^2)</f>
        <v>48.25971404805462</v>
      </c>
      <c r="H113">
        <f>Sheet1!$C$27-10*LOG10(B113)-0.02*B113</f>
        <v>44.182975852031404</v>
      </c>
      <c r="I113">
        <f>Sheet1!$C$27-10*LOG10(C113)-0.02*C113</f>
        <v>43.78768175107722</v>
      </c>
      <c r="J113">
        <f>Sheet1!$C$27-10*LOG10(D113)-0.02*D113</f>
        <v>43.74969825886793</v>
      </c>
      <c r="K113">
        <f>Sheet1!$C$27-10*LOG10(E113)-0.02*E113</f>
        <v>45.712605694528605</v>
      </c>
      <c r="L113">
        <f>Sheet1!$C$27-10*LOG10(F113)-0.02*F113</f>
        <v>45.5778075526525</v>
      </c>
      <c r="M113">
        <f>Sheet1!$C$27-10*LOG10(G113)-0.02*G113</f>
        <v>44.7988617183854</v>
      </c>
      <c r="N113">
        <f t="shared" si="12"/>
        <v>26199.776419354235</v>
      </c>
      <c r="O113">
        <f t="shared" si="13"/>
        <v>23920.385536462898</v>
      </c>
      <c r="P113">
        <f t="shared" si="14"/>
        <v>23712.089519842426</v>
      </c>
      <c r="Q113">
        <f t="shared" si="15"/>
        <v>37261.520211366515</v>
      </c>
      <c r="R113">
        <f t="shared" si="16"/>
        <v>36122.7458267719</v>
      </c>
      <c r="S113">
        <f t="shared" si="17"/>
        <v>30191.60297712371</v>
      </c>
      <c r="U113">
        <f t="shared" si="18"/>
        <v>-46</v>
      </c>
      <c r="V113">
        <f t="shared" si="19"/>
        <v>53.48973494885127</v>
      </c>
    </row>
    <row r="114" spans="1:22" ht="12.75">
      <c r="A114">
        <f t="shared" si="11"/>
        <v>-45.5</v>
      </c>
      <c r="B114">
        <f>SQRT(($A114-Sheet1!$C$31)^2+(Sheet1!$C$32-4)^2)</f>
        <v>53.64000372856064</v>
      </c>
      <c r="C114">
        <f>SQRT(($A114-Sheet1!$C$33)^2+(Sheet1!$C$34-4)^2)</f>
        <v>57.716981903075975</v>
      </c>
      <c r="D114">
        <f>SQRT(($A114-Sheet1!$C$35)^2+(Sheet1!$C$36-4)^2)</f>
        <v>58.148516748065035</v>
      </c>
      <c r="E114">
        <f>SQRT(($A114-Sheet1!$C$37)^2+(Sheet1!$C$38-4)^2)</f>
        <v>40.04060439104285</v>
      </c>
      <c r="F114">
        <f>SQRT(($A114-Sheet1!$C$39)^2+(Sheet1!$C$40-4)^2)</f>
        <v>41.14911906711977</v>
      </c>
      <c r="G114">
        <f>SQRT(($A114-Sheet1!$C$41)^2+(Sheet1!$C$42-4)^2)</f>
        <v>47.846107469678245</v>
      </c>
      <c r="H114">
        <f>Sheet1!$C$27-10*LOG10(B114)-0.02*B114</f>
        <v>44.23221537377141</v>
      </c>
      <c r="I114">
        <f>Sheet1!$C$27-10*LOG10(C114)-0.02*C114</f>
        <v>43.832527672105144</v>
      </c>
      <c r="J114">
        <f>Sheet1!$C$27-10*LOG10(D114)-0.02*D114</f>
        <v>43.791546694805376</v>
      </c>
      <c r="K114">
        <f>Sheet1!$C$27-10*LOG10(E114)-0.02*E114</f>
        <v>45.77408511125266</v>
      </c>
      <c r="L114">
        <f>Sheet1!$C$27-10*LOG10(F114)-0.02*F114</f>
        <v>45.63331563928552</v>
      </c>
      <c r="M114">
        <f>Sheet1!$C$27-10*LOG10(G114)-0.02*G114</f>
        <v>44.84451517833224</v>
      </c>
      <c r="N114">
        <f t="shared" si="12"/>
        <v>26498.515061119328</v>
      </c>
      <c r="O114">
        <f t="shared" si="13"/>
        <v>24168.6708534726</v>
      </c>
      <c r="P114">
        <f t="shared" si="14"/>
        <v>23941.68262814479</v>
      </c>
      <c r="Q114">
        <f t="shared" si="15"/>
        <v>37792.75143578427</v>
      </c>
      <c r="R114">
        <f t="shared" si="16"/>
        <v>36587.401305020714</v>
      </c>
      <c r="S114">
        <f t="shared" si="17"/>
        <v>30510.654065336774</v>
      </c>
      <c r="U114">
        <f t="shared" si="18"/>
        <v>-45.5</v>
      </c>
      <c r="V114">
        <f t="shared" si="19"/>
        <v>53.54063667430671</v>
      </c>
    </row>
    <row r="115" spans="1:22" ht="12.75">
      <c r="A115">
        <f t="shared" si="11"/>
        <v>-45</v>
      </c>
      <c r="B115">
        <f>SQRT(($A115-Sheet1!$C$31)^2+(Sheet1!$C$32-4)^2)</f>
        <v>53.150729063673246</v>
      </c>
      <c r="C115">
        <f>SQRT(($A115-Sheet1!$C$33)^2+(Sheet1!$C$34-4)^2)</f>
        <v>57.245087125446844</v>
      </c>
      <c r="D115">
        <f>SQRT(($A115-Sheet1!$C$35)^2+(Sheet1!$C$36-4)^2)</f>
        <v>57.706152185014034</v>
      </c>
      <c r="E115">
        <f>SQRT(($A115-Sheet1!$C$37)^2+(Sheet1!$C$38-4)^2)</f>
        <v>39.56008088970496</v>
      </c>
      <c r="F115">
        <f>SQRT(($A115-Sheet1!$C$39)^2+(Sheet1!$C$40-4)^2)</f>
        <v>40.70626487409524</v>
      </c>
      <c r="G115">
        <f>SQRT(($A115-Sheet1!$C$41)^2+(Sheet1!$C$42-4)^2)</f>
        <v>47.43416490252569</v>
      </c>
      <c r="H115">
        <f>Sheet1!$C$27-10*LOG10(B115)-0.02*B115</f>
        <v>44.28179659996915</v>
      </c>
      <c r="I115">
        <f>Sheet1!$C$27-10*LOG10(C115)-0.02*C115</f>
        <v>43.87761949259908</v>
      </c>
      <c r="J115">
        <f>Sheet1!$C$27-10*LOG10(D115)-0.02*D115</f>
        <v>43.833559230788026</v>
      </c>
      <c r="K115">
        <f>Sheet1!$C$27-10*LOG10(E115)-0.02*E115</f>
        <v>45.836130114813464</v>
      </c>
      <c r="L115">
        <f>Sheet1!$C$27-10*LOG10(F115)-0.02*F115</f>
        <v>45.68916560244131</v>
      </c>
      <c r="M115">
        <f>Sheet1!$C$27-10*LOG10(G115)-0.02*G115</f>
        <v>44.89030755341258</v>
      </c>
      <c r="N115">
        <f t="shared" si="12"/>
        <v>26802.76878962787</v>
      </c>
      <c r="O115">
        <f t="shared" si="13"/>
        <v>24420.915970051366</v>
      </c>
      <c r="P115">
        <f t="shared" si="14"/>
        <v>24174.412202825115</v>
      </c>
      <c r="Q115">
        <f t="shared" si="15"/>
        <v>38336.54862334376</v>
      </c>
      <c r="R115">
        <f t="shared" si="16"/>
        <v>37060.951079737875</v>
      </c>
      <c r="S115">
        <f t="shared" si="17"/>
        <v>30834.06299455228</v>
      </c>
      <c r="U115">
        <f t="shared" si="18"/>
        <v>-45</v>
      </c>
      <c r="V115">
        <f t="shared" si="19"/>
        <v>53.59186769157294</v>
      </c>
    </row>
    <row r="116" spans="1:22" ht="12.75">
      <c r="A116">
        <f t="shared" si="11"/>
        <v>-44.5</v>
      </c>
      <c r="B116">
        <f>SQRT(($A116-Sheet1!$C$31)^2+(Sheet1!$C$32-4)^2)</f>
        <v>52.66165587977651</v>
      </c>
      <c r="C116">
        <f>SQRT(($A116-Sheet1!$C$33)^2+(Sheet1!$C$34-4)^2)</f>
        <v>56.77367347635698</v>
      </c>
      <c r="D116">
        <f>SQRT(($A116-Sheet1!$C$35)^2+(Sheet1!$C$36-4)^2)</f>
        <v>57.2647360947381</v>
      </c>
      <c r="E116">
        <f>SQRT(($A116-Sheet1!$C$37)^2+(Sheet1!$C$38-4)^2)</f>
        <v>39.080046059338265</v>
      </c>
      <c r="F116">
        <f>SQRT(($A116-Sheet1!$C$39)^2+(Sheet1!$C$40-4)^2)</f>
        <v>40.26474885057648</v>
      </c>
      <c r="G116">
        <f>SQRT(($A116-Sheet1!$C$41)^2+(Sheet1!$C$42-4)^2)</f>
        <v>47.02393007820593</v>
      </c>
      <c r="H116">
        <f>Sheet1!$C$27-10*LOG10(B116)-0.02*B116</f>
        <v>44.331725216119374</v>
      </c>
      <c r="I116">
        <f>Sheet1!$C$27-10*LOG10(C116)-0.02*C116</f>
        <v>43.92296001581256</v>
      </c>
      <c r="J116">
        <f>Sheet1!$C$27-10*LOG10(D116)-0.02*D116</f>
        <v>43.87573608404622</v>
      </c>
      <c r="K116">
        <f>Sheet1!$C$27-10*LOG10(E116)-0.02*E116</f>
        <v>45.8987518518129</v>
      </c>
      <c r="L116">
        <f>Sheet1!$C$27-10*LOG10(F116)-0.02*F116</f>
        <v>45.74535851954769</v>
      </c>
      <c r="M116">
        <f>Sheet1!$C$27-10*LOG10(G116)-0.02*G116</f>
        <v>44.93623561086689</v>
      </c>
      <c r="N116">
        <f t="shared" si="12"/>
        <v>27112.684577087934</v>
      </c>
      <c r="O116">
        <f t="shared" si="13"/>
        <v>24677.2068568873</v>
      </c>
      <c r="P116">
        <f t="shared" si="14"/>
        <v>24410.327626861603</v>
      </c>
      <c r="Q116">
        <f t="shared" si="15"/>
        <v>38893.33507529484</v>
      </c>
      <c r="R116">
        <f t="shared" si="16"/>
        <v>37543.59462473874</v>
      </c>
      <c r="S116">
        <f t="shared" si="17"/>
        <v>31161.873560682357</v>
      </c>
      <c r="U116">
        <f t="shared" si="18"/>
        <v>-44.5</v>
      </c>
      <c r="V116">
        <f t="shared" si="19"/>
        <v>53.64343196922323</v>
      </c>
    </row>
    <row r="117" spans="1:22" ht="12.75">
      <c r="A117">
        <f t="shared" si="11"/>
        <v>-44</v>
      </c>
      <c r="B117">
        <f>SQRT(($A117-Sheet1!$C$31)^2+(Sheet1!$C$32-4)^2)</f>
        <v>52.172789842982326</v>
      </c>
      <c r="C117">
        <f>SQRT(($A117-Sheet1!$C$33)^2+(Sheet1!$C$34-4)^2)</f>
        <v>56.302753041036986</v>
      </c>
      <c r="D117">
        <f>SQRT(($A117-Sheet1!$C$35)^2+(Sheet1!$C$36-4)^2)</f>
        <v>56.824290580701486</v>
      </c>
      <c r="E117">
        <f>SQRT(($A117-Sheet1!$C$37)^2+(Sheet1!$C$38-4)^2)</f>
        <v>38.600518131237564</v>
      </c>
      <c r="F117">
        <f>SQRT(($A117-Sheet1!$C$39)^2+(Sheet1!$C$40-4)^2)</f>
        <v>39.824615503479755</v>
      </c>
      <c r="G117">
        <f>SQRT(($A117-Sheet1!$C$41)^2+(Sheet1!$C$42-4)^2)</f>
        <v>46.61544808322666</v>
      </c>
      <c r="H117">
        <f>Sheet1!$C$27-10*LOG10(B117)-0.02*B117</f>
        <v>44.38200704082368</v>
      </c>
      <c r="I117">
        <f>Sheet1!$C$27-10*LOG10(C117)-0.02*C117</f>
        <v>43.9685520701104</v>
      </c>
      <c r="J117">
        <f>Sheet1!$C$27-10*LOG10(D117)-0.02*D117</f>
        <v>43.91807740532006</v>
      </c>
      <c r="K117">
        <f>Sheet1!$C$27-10*LOG10(E117)-0.02*E117</f>
        <v>45.96196173733379</v>
      </c>
      <c r="L117">
        <f>Sheet1!$C$27-10*LOG10(F117)-0.02*F117</f>
        <v>45.801895217042386</v>
      </c>
      <c r="M117">
        <f>Sheet1!$C$27-10*LOG10(G117)-0.02*G117</f>
        <v>44.98229584875274</v>
      </c>
      <c r="N117">
        <f t="shared" si="12"/>
        <v>27428.41450964573</v>
      </c>
      <c r="O117">
        <f t="shared" si="13"/>
        <v>24937.63172233387</v>
      </c>
      <c r="P117">
        <f t="shared" si="14"/>
        <v>24649.47878555022</v>
      </c>
      <c r="Q117">
        <f t="shared" si="15"/>
        <v>39463.55213354458</v>
      </c>
      <c r="R117">
        <f t="shared" si="16"/>
        <v>38035.53433207253</v>
      </c>
      <c r="S117">
        <f t="shared" si="17"/>
        <v>31494.127756244823</v>
      </c>
      <c r="U117">
        <f t="shared" si="18"/>
        <v>-44</v>
      </c>
      <c r="V117">
        <f t="shared" si="19"/>
        <v>53.695333491334154</v>
      </c>
    </row>
    <row r="118" spans="1:22" ht="12.75">
      <c r="A118">
        <f t="shared" si="11"/>
        <v>-43.5</v>
      </c>
      <c r="B118">
        <f>SQRT(($A118-Sheet1!$C$31)^2+(Sheet1!$C$32-4)^2)</f>
        <v>51.68413683133346</v>
      </c>
      <c r="C118">
        <f>SQRT(($A118-Sheet1!$C$33)^2+(Sheet1!$C$34-4)^2)</f>
        <v>55.832338299591214</v>
      </c>
      <c r="D118">
        <f>SQRT(($A118-Sheet1!$C$35)^2+(Sheet1!$C$36-4)^2)</f>
        <v>56.38483838763751</v>
      </c>
      <c r="E118">
        <f>SQRT(($A118-Sheet1!$C$37)^2+(Sheet1!$C$38-4)^2)</f>
        <v>38.12151623427379</v>
      </c>
      <c r="F118">
        <f>SQRT(($A118-Sheet1!$C$39)^2+(Sheet1!$C$40-4)^2)</f>
        <v>39.38591118661596</v>
      </c>
      <c r="G118">
        <f>SQRT(($A118-Sheet1!$C$41)^2+(Sheet1!$C$42-4)^2)</f>
        <v>46.20876540224809</v>
      </c>
      <c r="H118">
        <f>Sheet1!$C$27-10*LOG10(B118)-0.02*B118</f>
        <v>44.43264802953261</v>
      </c>
      <c r="I118">
        <f>Sheet1!$C$27-10*LOG10(C118)-0.02*C118</f>
        <v>44.01439850797622</v>
      </c>
      <c r="J118">
        <f>Sheet1!$C$27-10*LOG10(D118)-0.02*D118</f>
        <v>43.960583274467545</v>
      </c>
      <c r="K118">
        <f>Sheet1!$C$27-10*LOG10(E118)-0.02*E118</f>
        <v>46.02577145919229</v>
      </c>
      <c r="L118">
        <f>Sheet1!$C$27-10*LOG10(F118)-0.02*F118</f>
        <v>45.85877624575365</v>
      </c>
      <c r="M118">
        <f>Sheet1!$C$27-10*LOG10(G118)-0.02*G118</f>
        <v>45.028484481281666</v>
      </c>
      <c r="N118">
        <f t="shared" si="12"/>
        <v>27750.1160044201</v>
      </c>
      <c r="O118">
        <f t="shared" si="13"/>
        <v>25202.28107259075</v>
      </c>
      <c r="P118">
        <f t="shared" si="14"/>
        <v>24891.916039976415</v>
      </c>
      <c r="Q118">
        <f t="shared" si="15"/>
        <v>40047.66006909857</v>
      </c>
      <c r="R118">
        <f t="shared" si="16"/>
        <v>38536.97529422829</v>
      </c>
      <c r="S118">
        <f t="shared" si="17"/>
        <v>31830.86554570576</v>
      </c>
      <c r="U118">
        <f t="shared" si="18"/>
        <v>-43.5</v>
      </c>
      <c r="V118">
        <f t="shared" si="19"/>
        <v>53.747576253309035</v>
      </c>
    </row>
    <row r="119" spans="1:22" ht="12.75">
      <c r="A119">
        <f t="shared" si="11"/>
        <v>-43</v>
      </c>
      <c r="B119">
        <f>SQRT(($A119-Sheet1!$C$31)^2+(Sheet1!$C$32-4)^2)</f>
        <v>51.19570294468082</v>
      </c>
      <c r="C119">
        <f>SQRT(($A119-Sheet1!$C$33)^2+(Sheet1!$C$34-4)^2)</f>
        <v>55.362442142665635</v>
      </c>
      <c r="D119">
        <f>SQRT(($A119-Sheet1!$C$35)^2+(Sheet1!$C$36-4)^2)</f>
        <v>55.94640292279746</v>
      </c>
      <c r="E119">
        <f>SQRT(($A119-Sheet1!$C$37)^2+(Sheet1!$C$38-4)^2)</f>
        <v>37.64306044943742</v>
      </c>
      <c r="F119">
        <f>SQRT(($A119-Sheet1!$C$39)^2+(Sheet1!$C$40-4)^2)</f>
        <v>38.948684188300895</v>
      </c>
      <c r="G119">
        <f>SQRT(($A119-Sheet1!$C$41)^2+(Sheet1!$C$42-4)^2)</f>
        <v>45.803929962395145</v>
      </c>
      <c r="H119">
        <f>Sheet1!$C$27-10*LOG10(B119)-0.02*B119</f>
        <v>44.48365427839328</v>
      </c>
      <c r="I119">
        <f>Sheet1!$C$27-10*LOG10(C119)-0.02*C119</f>
        <v>44.06050220489442</v>
      </c>
      <c r="J119">
        <f>Sheet1!$C$27-10*LOG10(D119)-0.02*D119</f>
        <v>44.00325369583171</v>
      </c>
      <c r="K119">
        <f>Sheet1!$C$27-10*LOG10(E119)-0.02*E119</f>
        <v>46.09019298179385</v>
      </c>
      <c r="L119">
        <f>Sheet1!$C$27-10*LOG10(F119)-0.02*F119</f>
        <v>45.91600185432023</v>
      </c>
      <c r="M119">
        <f>Sheet1!$C$27-10*LOG10(G119)-0.02*G119</f>
        <v>45.074797423484306</v>
      </c>
      <c r="N119">
        <f t="shared" si="12"/>
        <v>28077.952037230043</v>
      </c>
      <c r="O119">
        <f t="shared" si="13"/>
        <v>25471.247772971616</v>
      </c>
      <c r="P119">
        <f t="shared" si="14"/>
        <v>25137.69019719864</v>
      </c>
      <c r="Q119">
        <f t="shared" si="15"/>
        <v>40646.139016039924</v>
      </c>
      <c r="R119">
        <f t="shared" si="16"/>
        <v>39048.125047417416</v>
      </c>
      <c r="S119">
        <f t="shared" si="17"/>
        <v>32172.124624280143</v>
      </c>
      <c r="U119">
        <f t="shared" si="18"/>
        <v>-43</v>
      </c>
      <c r="V119">
        <f t="shared" si="19"/>
        <v>53.80016425724067</v>
      </c>
    </row>
    <row r="120" spans="1:22" ht="12.75">
      <c r="A120">
        <f t="shared" si="11"/>
        <v>-42.5</v>
      </c>
      <c r="B120">
        <f>SQRT(($A120-Sheet1!$C$31)^2+(Sheet1!$C$32-4)^2)</f>
        <v>50.70749451511088</v>
      </c>
      <c r="C120">
        <f>SQRT(($A120-Sheet1!$C$33)^2+(Sheet1!$C$34-4)^2)</f>
        <v>54.89307788783573</v>
      </c>
      <c r="D120">
        <f>SQRT(($A120-Sheet1!$C$35)^2+(Sheet1!$C$36-4)^2)</f>
        <v>55.509008277936296</v>
      </c>
      <c r="E120">
        <f>SQRT(($A120-Sheet1!$C$37)^2+(Sheet1!$C$38-4)^2)</f>
        <v>37.16517186829626</v>
      </c>
      <c r="F120">
        <f>SQRT(($A120-Sheet1!$C$39)^2+(Sheet1!$C$40-4)^2)</f>
        <v>38.51298482330343</v>
      </c>
      <c r="G120">
        <f>SQRT(($A120-Sheet1!$C$41)^2+(Sheet1!$C$42-4)^2)</f>
        <v>45.40099117860754</v>
      </c>
      <c r="H120">
        <f>Sheet1!$C$27-10*LOG10(B120)-0.02*B120</f>
        <v>44.53503202820377</v>
      </c>
      <c r="I120">
        <f>Sheet1!$C$27-10*LOG10(C120)-0.02*C120</f>
        <v>44.106866058096294</v>
      </c>
      <c r="J120">
        <f>Sheet1!$C$27-10*LOG10(D120)-0.02*D120</f>
        <v>44.046088593354646</v>
      </c>
      <c r="K120">
        <f>Sheet1!$C$27-10*LOG10(E120)-0.02*E120</f>
        <v>46.15523854950805</v>
      </c>
      <c r="L120">
        <f>Sheet1!$C$27-10*LOG10(F120)-0.02*F120</f>
        <v>45.973571960506376</v>
      </c>
      <c r="M120">
        <f>Sheet1!$C$27-10*LOG10(G120)-0.02*G120</f>
        <v>45.12123027518487</v>
      </c>
      <c r="N120">
        <f t="shared" si="12"/>
        <v>28412.091381598362</v>
      </c>
      <c r="O120">
        <f t="shared" si="13"/>
        <v>25744.62711020288</v>
      </c>
      <c r="P120">
        <f t="shared" si="14"/>
        <v>25386.85247688421</v>
      </c>
      <c r="Q120">
        <f t="shared" si="15"/>
        <v>41259.48995292835</v>
      </c>
      <c r="R120">
        <f t="shared" si="16"/>
        <v>39569.19327151029</v>
      </c>
      <c r="S120">
        <f t="shared" si="17"/>
        <v>32517.940159252073</v>
      </c>
      <c r="U120">
        <f t="shared" si="18"/>
        <v>-42.5</v>
      </c>
      <c r="V120">
        <f t="shared" si="19"/>
        <v>53.853101506770884</v>
      </c>
    </row>
    <row r="121" spans="1:22" ht="12.75">
      <c r="A121">
        <f t="shared" si="11"/>
        <v>-42</v>
      </c>
      <c r="B121">
        <f>SQRT(($A121-Sheet1!$C$31)^2+(Sheet1!$C$32-4)^2)</f>
        <v>50.21951811795888</v>
      </c>
      <c r="C121">
        <f>SQRT(($A121-Sheet1!$C$33)^2+(Sheet1!$C$34-4)^2)</f>
        <v>54.42425929675111</v>
      </c>
      <c r="D121">
        <f>SQRT(($A121-Sheet1!$C$35)^2+(Sheet1!$C$36-4)^2)</f>
        <v>55.072679252057455</v>
      </c>
      <c r="E121">
        <f>SQRT(($A121-Sheet1!$C$37)^2+(Sheet1!$C$38-4)^2)</f>
        <v>36.68787265568828</v>
      </c>
      <c r="F121">
        <f>SQRT(($A121-Sheet1!$C$39)^2+(Sheet1!$C$40-4)^2)</f>
        <v>38.07886552931954</v>
      </c>
      <c r="G121">
        <f>SQRT(($A121-Sheet1!$C$41)^2+(Sheet1!$C$42-4)^2)</f>
        <v>45</v>
      </c>
      <c r="H121">
        <f>Sheet1!$C$27-10*LOG10(B121)-0.02*B121</f>
        <v>44.58678766847541</v>
      </c>
      <c r="I121">
        <f>Sheet1!$C$27-10*LOG10(C121)-0.02*C121</f>
        <v>44.15349298515893</v>
      </c>
      <c r="J121">
        <f>Sheet1!$C$27-10*LOG10(D121)-0.02*D121</f>
        <v>44.089087805425436</v>
      </c>
      <c r="K121">
        <f>Sheet1!$C$27-10*LOG10(E121)-0.02*E121</f>
        <v>46.22092068946634</v>
      </c>
      <c r="L121">
        <f>Sheet1!$C$27-10*LOG10(F121)-0.02*F121</f>
        <v>46.031486120258634</v>
      </c>
      <c r="M121">
        <f>Sheet1!$C$27-10*LOG10(G121)-0.02*G121</f>
        <v>45.16777830426647</v>
      </c>
      <c r="N121">
        <f t="shared" si="12"/>
        <v>28752.70885965139</v>
      </c>
      <c r="O121">
        <f t="shared" si="13"/>
        <v>26022.516855684018</v>
      </c>
      <c r="P121">
        <f t="shared" si="14"/>
        <v>25639.454474118258</v>
      </c>
      <c r="Q121">
        <f t="shared" si="15"/>
        <v>41888.23573346359</v>
      </c>
      <c r="R121">
        <f t="shared" si="16"/>
        <v>40100.391441762826</v>
      </c>
      <c r="S121">
        <f t="shared" si="17"/>
        <v>32868.34451285215</v>
      </c>
      <c r="U121">
        <f t="shared" si="18"/>
        <v>-42</v>
      </c>
      <c r="V121">
        <f t="shared" si="19"/>
        <v>53.90639200140086</v>
      </c>
    </row>
    <row r="122" spans="1:22" ht="12.75">
      <c r="A122">
        <f t="shared" si="11"/>
        <v>-41.5</v>
      </c>
      <c r="B122">
        <f>SQRT(($A122-Sheet1!$C$31)^2+(Sheet1!$C$32-4)^2)</f>
        <v>49.73178058344583</v>
      </c>
      <c r="C122">
        <f>SQRT(($A122-Sheet1!$C$33)^2+(Sheet1!$C$34-4)^2)</f>
        <v>53.956000593075835</v>
      </c>
      <c r="D122">
        <f>SQRT(($A122-Sheet1!$C$35)^2+(Sheet1!$C$36-4)^2)</f>
        <v>54.637441374939954</v>
      </c>
      <c r="E122">
        <f>SQRT(($A122-Sheet1!$C$37)^2+(Sheet1!$C$38-4)^2)</f>
        <v>36.21118611699981</v>
      </c>
      <c r="F122">
        <f>SQRT(($A122-Sheet1!$C$39)^2+(Sheet1!$C$40-4)^2)</f>
        <v>37.646380968162134</v>
      </c>
      <c r="G122">
        <f>SQRT(($A122-Sheet1!$C$41)^2+(Sheet1!$C$42-4)^2)</f>
        <v>44.60100895719737</v>
      </c>
      <c r="H122">
        <f>Sheet1!$C$27-10*LOG10(B122)-0.02*B122</f>
        <v>44.638927741603744</v>
      </c>
      <c r="I122">
        <f>Sheet1!$C$27-10*LOG10(C122)-0.02*C122</f>
        <v>44.200385922444696</v>
      </c>
      <c r="J122">
        <f>Sheet1!$C$27-10*LOG10(D122)-0.02*D122</f>
        <v>44.1322510794486</v>
      </c>
      <c r="K122">
        <f>Sheet1!$C$27-10*LOG10(E122)-0.02*E122</f>
        <v>46.287252213671835</v>
      </c>
      <c r="L122">
        <f>Sheet1!$C$27-10*LOG10(F122)-0.02*F122</f>
        <v>46.089743494341626</v>
      </c>
      <c r="M122">
        <f>Sheet1!$C$27-10*LOG10(G122)-0.02*G122</f>
        <v>45.214436429210366</v>
      </c>
      <c r="N122">
        <f t="shared" si="12"/>
        <v>29099.985605570153</v>
      </c>
      <c r="O122">
        <f t="shared" si="13"/>
        <v>26305.017329623864</v>
      </c>
      <c r="P122">
        <f t="shared" si="14"/>
        <v>25895.548118089937</v>
      </c>
      <c r="Q122">
        <f t="shared" si="15"/>
        <v>42532.9221681787</v>
      </c>
      <c r="R122">
        <f t="shared" si="16"/>
        <v>40641.932427006526</v>
      </c>
      <c r="S122">
        <f t="shared" si="17"/>
        <v>33223.36694570505</v>
      </c>
      <c r="U122">
        <f t="shared" si="18"/>
        <v>-41.5</v>
      </c>
      <c r="V122">
        <f t="shared" si="19"/>
        <v>53.96003973020137</v>
      </c>
    </row>
    <row r="123" spans="1:22" ht="12.75">
      <c r="A123">
        <f t="shared" si="11"/>
        <v>-41</v>
      </c>
      <c r="B123">
        <f>SQRT(($A123-Sheet1!$C$31)^2+(Sheet1!$C$32-4)^2)</f>
        <v>49.24428900898052</v>
      </c>
      <c r="C123">
        <f>SQRT(($A123-Sheet1!$C$33)^2+(Sheet1!$C$34-4)^2)</f>
        <v>53.48831648126533</v>
      </c>
      <c r="D123">
        <f>SQRT(($A123-Sheet1!$C$35)^2+(Sheet1!$C$36-4)^2)</f>
        <v>54.20332093147061</v>
      </c>
      <c r="E123">
        <f>SQRT(($A123-Sheet1!$C$37)^2+(Sheet1!$C$38-4)^2)</f>
        <v>35.73513677041127</v>
      </c>
      <c r="F123">
        <f>SQRT(($A123-Sheet1!$C$39)^2+(Sheet1!$C$40-4)^2)</f>
        <v>37.21558813185679</v>
      </c>
      <c r="G123">
        <f>SQRT(($A123-Sheet1!$C$41)^2+(Sheet1!$C$42-4)^2)</f>
        <v>44.204072210600685</v>
      </c>
      <c r="H123">
        <f>Sheet1!$C$27-10*LOG10(B123)-0.02*B123</f>
        <v>44.69145894714888</v>
      </c>
      <c r="I123">
        <f>Sheet1!$C$27-10*LOG10(C123)-0.02*C123</f>
        <v>44.24754782336828</v>
      </c>
      <c r="J123">
        <f>Sheet1!$C$27-10*LOG10(D123)-0.02*D123</f>
        <v>44.1755780661193</v>
      </c>
      <c r="K123">
        <f>Sheet1!$C$27-10*LOG10(E123)-0.02*E123</f>
        <v>46.3542462202946</v>
      </c>
      <c r="L123">
        <f>Sheet1!$C$27-10*LOG10(F123)-0.02*F123</f>
        <v>46.14834281238043</v>
      </c>
      <c r="M123">
        <f>Sheet1!$C$27-10*LOG10(G123)-0.02*G123</f>
        <v>45.26119920089411</v>
      </c>
      <c r="N123">
        <f t="shared" si="12"/>
        <v>29454.109342285163</v>
      </c>
      <c r="O123">
        <f t="shared" si="13"/>
        <v>26592.23146595826</v>
      </c>
      <c r="P123">
        <f t="shared" si="14"/>
        <v>26155.185626339542</v>
      </c>
      <c r="Q123">
        <f t="shared" si="15"/>
        <v>43194.119158814516</v>
      </c>
      <c r="R123">
        <f t="shared" si="16"/>
        <v>41194.03002846733</v>
      </c>
      <c r="S123">
        <f t="shared" si="17"/>
        <v>33583.03329984572</v>
      </c>
      <c r="U123">
        <f t="shared" si="18"/>
        <v>-41</v>
      </c>
      <c r="V123">
        <f t="shared" si="19"/>
        <v>54.01404866486799</v>
      </c>
    </row>
    <row r="124" spans="1:22" ht="12.75">
      <c r="A124">
        <f t="shared" si="11"/>
        <v>-40.5</v>
      </c>
      <c r="B124">
        <f>SQRT(($A124-Sheet1!$C$31)^2+(Sheet1!$C$32-4)^2)</f>
        <v>48.75705077217038</v>
      </c>
      <c r="C124">
        <f>SQRT(($A124-Sheet1!$C$33)^2+(Sheet1!$C$34-4)^2)</f>
        <v>53.02122216622322</v>
      </c>
      <c r="D124">
        <f>SQRT(($A124-Sheet1!$C$35)^2+(Sheet1!$C$36-4)^2)</f>
        <v>53.77034498680476</v>
      </c>
      <c r="E124">
        <f>SQRT(($A124-Sheet1!$C$37)^2+(Sheet1!$C$38-4)^2)</f>
        <v>35.259750424527965</v>
      </c>
      <c r="F124">
        <f>SQRT(($A124-Sheet1!$C$39)^2+(Sheet1!$C$40-4)^2)</f>
        <v>36.78654645383282</v>
      </c>
      <c r="G124">
        <f>SQRT(($A124-Sheet1!$C$41)^2+(Sheet1!$C$42-4)^2)</f>
        <v>43.8092455995307</v>
      </c>
      <c r="H124">
        <f>Sheet1!$C$27-10*LOG10(B124)-0.02*B124</f>
        <v>44.74438814622486</v>
      </c>
      <c r="I124">
        <f>Sheet1!$C$27-10*LOG10(C124)-0.02*C124</f>
        <v>44.29498165647699</v>
      </c>
      <c r="J124">
        <f>Sheet1!$C$27-10*LOG10(D124)-0.02*D124</f>
        <v>44.21906831339043</v>
      </c>
      <c r="K124">
        <f>Sheet1!$C$27-10*LOG10(E124)-0.02*E124</f>
        <v>46.421916094008026</v>
      </c>
      <c r="L124">
        <f>Sheet1!$C$27-10*LOG10(F124)-0.02*F124</f>
        <v>46.20728233412775</v>
      </c>
      <c r="M124">
        <f>Sheet1!$C$27-10*LOG10(G124)-0.02*G124</f>
        <v>45.308060783634865</v>
      </c>
      <c r="N124">
        <f t="shared" si="12"/>
        <v>29815.274672145908</v>
      </c>
      <c r="O124">
        <f t="shared" si="13"/>
        <v>26884.264877931353</v>
      </c>
      <c r="P124">
        <f t="shared" si="14"/>
        <v>26418.419454226943</v>
      </c>
      <c r="Q124">
        <f t="shared" si="15"/>
        <v>43872.42188686301</v>
      </c>
      <c r="R124">
        <f t="shared" si="16"/>
        <v>41756.898452839276</v>
      </c>
      <c r="S124">
        <f t="shared" si="17"/>
        <v>33947.36566028668</v>
      </c>
      <c r="U124">
        <f t="shared" si="18"/>
        <v>-40.5</v>
      </c>
      <c r="V124">
        <f t="shared" si="19"/>
        <v>54.068422752060506</v>
      </c>
    </row>
    <row r="125" spans="1:22" ht="12.75">
      <c r="A125">
        <f t="shared" si="11"/>
        <v>-40</v>
      </c>
      <c r="B125">
        <f>SQRT(($A125-Sheet1!$C$31)^2+(Sheet1!$C$32-4)^2)</f>
        <v>48.27007354458868</v>
      </c>
      <c r="C125">
        <f>SQRT(($A125-Sheet1!$C$33)^2+(Sheet1!$C$34-4)^2)</f>
        <v>52.55473337388365</v>
      </c>
      <c r="D125">
        <f>SQRT(($A125-Sheet1!$C$35)^2+(Sheet1!$C$36-4)^2)</f>
        <v>53.33854141237835</v>
      </c>
      <c r="E125">
        <f>SQRT(($A125-Sheet1!$C$37)^2+(Sheet1!$C$38-4)^2)</f>
        <v>34.785054261852174</v>
      </c>
      <c r="F125">
        <f>SQRT(($A125-Sheet1!$C$39)^2+(Sheet1!$C$40-4)^2)</f>
        <v>36.359317925395686</v>
      </c>
      <c r="G125">
        <f>SQRT(($A125-Sheet1!$C$41)^2+(Sheet1!$C$42-4)^2)</f>
        <v>43.41658669218482</v>
      </c>
      <c r="H125">
        <f>Sheet1!$C$27-10*LOG10(B125)-0.02*B125</f>
        <v>44.79772236599803</v>
      </c>
      <c r="I125">
        <f>Sheet1!$C$27-10*LOG10(C125)-0.02*C125</f>
        <v>44.34269040332917</v>
      </c>
      <c r="J125">
        <f>Sheet1!$C$27-10*LOG10(D125)-0.02*D125</f>
        <v>44.26272126011688</v>
      </c>
      <c r="K125">
        <f>Sheet1!$C$27-10*LOG10(E125)-0.02*E125</f>
        <v>46.49027550520061</v>
      </c>
      <c r="L125">
        <f>Sheet1!$C$27-10*LOG10(F125)-0.02*F125</f>
        <v>46.266559807763876</v>
      </c>
      <c r="M125">
        <f>Sheet1!$C$27-10*LOG10(G125)-0.02*G125</f>
        <v>45.355014935467146</v>
      </c>
      <c r="N125">
        <f t="shared" si="12"/>
        <v>30183.683382341318</v>
      </c>
      <c r="O125">
        <f t="shared" si="13"/>
        <v>27181.225924208706</v>
      </c>
      <c r="P125">
        <f t="shared" si="14"/>
        <v>26685.30223926464</v>
      </c>
      <c r="Q125">
        <f t="shared" si="15"/>
        <v>44568.4520575429</v>
      </c>
      <c r="R125">
        <f t="shared" si="16"/>
        <v>42330.75171265575</v>
      </c>
      <c r="S125">
        <f t="shared" si="17"/>
        <v>34316.38199411306</v>
      </c>
      <c r="U125">
        <f t="shared" si="18"/>
        <v>-40</v>
      </c>
      <c r="V125">
        <f t="shared" si="19"/>
        <v>54.12316590496033</v>
      </c>
    </row>
    <row r="126" spans="1:22" ht="12.75">
      <c r="A126">
        <f t="shared" si="11"/>
        <v>-39.5</v>
      </c>
      <c r="B126">
        <f>SQRT(($A126-Sheet1!$C$31)^2+(Sheet1!$C$32-4)^2)</f>
        <v>47.783365306349026</v>
      </c>
      <c r="C126">
        <f>SQRT(($A126-Sheet1!$C$33)^2+(Sheet1!$C$34-4)^2)</f>
        <v>52.08886637276722</v>
      </c>
      <c r="D126">
        <f>SQRT(($A126-Sheet1!$C$35)^2+(Sheet1!$C$36-4)^2)</f>
        <v>52.90793891279455</v>
      </c>
      <c r="E126">
        <f>SQRT(($A126-Sheet1!$C$37)^2+(Sheet1!$C$38-4)^2)</f>
        <v>34.311076928595526</v>
      </c>
      <c r="F126">
        <f>SQRT(($A126-Sheet1!$C$39)^2+(Sheet1!$C$40-4)^2)</f>
        <v>35.9339672176619</v>
      </c>
      <c r="G126">
        <f>SQRT(($A126-Sheet1!$C$41)^2+(Sheet1!$C$42-4)^2)</f>
        <v>43.02615483633182</v>
      </c>
      <c r="H126">
        <f>Sheet1!$C$27-10*LOG10(B126)-0.02*B126</f>
        <v>44.85146880429319</v>
      </c>
      <c r="I126">
        <f>Sheet1!$C$27-10*LOG10(C126)-0.02*C126</f>
        <v>44.39067705615408</v>
      </c>
      <c r="J126">
        <f>Sheet1!$C$27-10*LOG10(D126)-0.02*D126</f>
        <v>44.306536229361036</v>
      </c>
      <c r="K126">
        <f>Sheet1!$C$27-10*LOG10(E126)-0.02*E126</f>
        <v>46.559338407874186</v>
      </c>
      <c r="L126">
        <f>Sheet1!$C$27-10*LOG10(F126)-0.02*F126</f>
        <v>46.326172425028275</v>
      </c>
      <c r="M126">
        <f>Sheet1!$C$27-10*LOG10(G126)-0.02*G126</f>
        <v>45.402054987646935</v>
      </c>
      <c r="N126">
        <f t="shared" si="12"/>
        <v>30559.54476588749</v>
      </c>
      <c r="O126">
        <f t="shared" si="13"/>
        <v>27483.225775366456</v>
      </c>
      <c r="P126">
        <f t="shared" si="14"/>
        <v>26955.88673993052</v>
      </c>
      <c r="Q126">
        <f t="shared" si="15"/>
        <v>45282.859200171486</v>
      </c>
      <c r="R126">
        <f t="shared" si="16"/>
        <v>42915.80294638359</v>
      </c>
      <c r="S126">
        <f t="shared" si="17"/>
        <v>34690.09576608805</v>
      </c>
      <c r="U126">
        <f t="shared" si="18"/>
        <v>-39.5</v>
      </c>
      <c r="V126">
        <f t="shared" si="19"/>
        <v>54.178281993973414</v>
      </c>
    </row>
    <row r="127" spans="1:22" ht="12.75">
      <c r="A127">
        <f t="shared" si="11"/>
        <v>-39</v>
      </c>
      <c r="B127">
        <f>SQRT(($A127-Sheet1!$C$31)^2+(Sheet1!$C$32-4)^2)</f>
        <v>47.29693436154187</v>
      </c>
      <c r="C127">
        <f>SQRT(($A127-Sheet1!$C$33)^2+(Sheet1!$C$34-4)^2)</f>
        <v>51.62363799656123</v>
      </c>
      <c r="D127">
        <f>SQRT(($A127-Sheet1!$C$35)^2+(Sheet1!$C$36-4)^2)</f>
        <v>52.478567053607705</v>
      </c>
      <c r="E127">
        <f>SQRT(($A127-Sheet1!$C$37)^2+(Sheet1!$C$38-4)^2)</f>
        <v>33.83784863137726</v>
      </c>
      <c r="F127">
        <f>SQRT(($A127-Sheet1!$C$39)^2+(Sheet1!$C$40-4)^2)</f>
        <v>35.510561809129406</v>
      </c>
      <c r="G127">
        <f>SQRT(($A127-Sheet1!$C$41)^2+(Sheet1!$C$42-4)^2)</f>
        <v>42.638011210655684</v>
      </c>
      <c r="H127">
        <f>Sheet1!$C$27-10*LOG10(B127)-0.02*B127</f>
        <v>44.905634834305914</v>
      </c>
      <c r="I127">
        <f>Sheet1!$C$27-10*LOG10(C127)-0.02*C127</f>
        <v>44.43894461527572</v>
      </c>
      <c r="J127">
        <f>Sheet1!$C$27-10*LOG10(D127)-0.02*D127</f>
        <v>44.350512421343225</v>
      </c>
      <c r="K127">
        <f>Sheet1!$C$27-10*LOG10(E127)-0.02*E127</f>
        <v>46.629119036012824</v>
      </c>
      <c r="L127">
        <f>Sheet1!$C$27-10*LOG10(F127)-0.02*F127</f>
        <v>46.3861167729719</v>
      </c>
      <c r="M127">
        <f>Sheet1!$C$27-10*LOG10(G127)-0.02*G127</f>
        <v>45.449173823377045</v>
      </c>
      <c r="N127">
        <f t="shared" si="12"/>
        <v>30943.075959045964</v>
      </c>
      <c r="O127">
        <f t="shared" si="13"/>
        <v>27790.37848058002</v>
      </c>
      <c r="P127">
        <f t="shared" si="14"/>
        <v>27230.225768553253</v>
      </c>
      <c r="Q127">
        <f t="shared" si="15"/>
        <v>46016.322025516216</v>
      </c>
      <c r="R127">
        <f t="shared" si="16"/>
        <v>43512.26365000682</v>
      </c>
      <c r="S127">
        <f t="shared" si="17"/>
        <v>35068.51552975496</v>
      </c>
      <c r="U127">
        <f t="shared" si="18"/>
        <v>-39</v>
      </c>
      <c r="V127">
        <f t="shared" si="19"/>
        <v>54.233774836498704</v>
      </c>
    </row>
    <row r="128" spans="1:22" ht="12.75">
      <c r="A128">
        <f t="shared" si="11"/>
        <v>-38.5</v>
      </c>
      <c r="B128">
        <f>SQRT(($A128-Sheet1!$C$31)^2+(Sheet1!$C$32-4)^2)</f>
        <v>46.810789354592174</v>
      </c>
      <c r="C128">
        <f>SQRT(($A128-Sheet1!$C$33)^2+(Sheet1!$C$34-4)^2)</f>
        <v>51.15906566777779</v>
      </c>
      <c r="D128">
        <f>SQRT(($A128-Sheet1!$C$35)^2+(Sheet1!$C$36-4)^2)</f>
        <v>52.050456290026894</v>
      </c>
      <c r="E128">
        <f>SQRT(($A128-Sheet1!$C$37)^2+(Sheet1!$C$38-4)^2)</f>
        <v>33.36540124140574</v>
      </c>
      <c r="F128">
        <f>SQRT(($A128-Sheet1!$C$39)^2+(Sheet1!$C$40-4)^2)</f>
        <v>35.0891721190455</v>
      </c>
      <c r="G128">
        <f>SQRT(($A128-Sheet1!$C$41)^2+(Sheet1!$C$42-4)^2)</f>
        <v>42.25221887664599</v>
      </c>
      <c r="H128">
        <f>Sheet1!$C$27-10*LOG10(B128)-0.02*B128</f>
        <v>44.96022800941879</v>
      </c>
      <c r="I128">
        <f>Sheet1!$C$27-10*LOG10(C128)-0.02*C128</f>
        <v>44.487496086281084</v>
      </c>
      <c r="J128">
        <f>Sheet1!$C$27-10*LOG10(D128)-0.02*D128</f>
        <v>44.394648906020436</v>
      </c>
      <c r="K128">
        <f>Sheet1!$C$27-10*LOG10(E128)-0.02*E128</f>
        <v>46.69963189817548</v>
      </c>
      <c r="L128">
        <f>Sheet1!$C$27-10*LOG10(F128)-0.02*F128</f>
        <v>46.44638878211065</v>
      </c>
      <c r="M128">
        <f>Sheet1!$C$27-10*LOG10(G128)-0.02*G128</f>
        <v>45.496363855752946</v>
      </c>
      <c r="N128">
        <f t="shared" si="12"/>
        <v>31334.502296088598</v>
      </c>
      <c r="O128">
        <f t="shared" si="13"/>
        <v>28102.80103430598</v>
      </c>
      <c r="P128">
        <f t="shared" si="14"/>
        <v>27508.372117839146</v>
      </c>
      <c r="Q128">
        <f t="shared" si="15"/>
        <v>46769.54984020923</v>
      </c>
      <c r="R128">
        <f t="shared" si="16"/>
        <v>44120.342811170536</v>
      </c>
      <c r="S128">
        <f t="shared" si="17"/>
        <v>35451.644493050924</v>
      </c>
      <c r="U128">
        <f t="shared" si="18"/>
        <v>-38.5</v>
      </c>
      <c r="V128">
        <f t="shared" si="19"/>
        <v>54.289648185674906</v>
      </c>
    </row>
    <row r="129" spans="1:22" ht="12.75">
      <c r="A129">
        <f t="shared" si="11"/>
        <v>-38</v>
      </c>
      <c r="B129">
        <f>SQRT(($A129-Sheet1!$C$31)^2+(Sheet1!$C$32-4)^2)</f>
        <v>46.32493928760188</v>
      </c>
      <c r="C129">
        <f>SQRT(($A129-Sheet1!$C$33)^2+(Sheet1!$C$34-4)^2)</f>
        <v>50.695167422546305</v>
      </c>
      <c r="D129">
        <f>SQRT(($A129-Sheet1!$C$35)^2+(Sheet1!$C$36-4)^2)</f>
        <v>51.62363799656123</v>
      </c>
      <c r="E129">
        <f>SQRT(($A129-Sheet1!$C$37)^2+(Sheet1!$C$38-4)^2)</f>
        <v>32.89376840679705</v>
      </c>
      <c r="F129">
        <f>SQRT(($A129-Sheet1!$C$39)^2+(Sheet1!$C$40-4)^2)</f>
        <v>34.66987164671943</v>
      </c>
      <c r="G129">
        <f>SQRT(($A129-Sheet1!$C$41)^2+(Sheet1!$C$42-4)^2)</f>
        <v>41.86884283091664</v>
      </c>
      <c r="H129">
        <f>Sheet1!$C$27-10*LOG10(B129)-0.02*B129</f>
        <v>45.0152560681182</v>
      </c>
      <c r="I129">
        <f>Sheet1!$C$27-10*LOG10(C129)-0.02*C129</f>
        <v>44.5363344769125</v>
      </c>
      <c r="J129">
        <f>Sheet1!$C$27-10*LOG10(D129)-0.02*D129</f>
        <v>44.43894461527572</v>
      </c>
      <c r="K129">
        <f>Sheet1!$C$27-10*LOG10(E129)-0.02*E129</f>
        <v>46.770891770031206</v>
      </c>
      <c r="L129">
        <f>Sheet1!$C$27-10*LOG10(F129)-0.02*F129</f>
        <v>46.50698367075191</v>
      </c>
      <c r="M129">
        <f>Sheet1!$C$27-10*LOG10(G129)-0.02*G129</f>
        <v>45.54361700493259</v>
      </c>
      <c r="N129">
        <f t="shared" si="12"/>
        <v>31734.057682367908</v>
      </c>
      <c r="O129">
        <f t="shared" si="13"/>
        <v>28420.61344272755</v>
      </c>
      <c r="P129">
        <f t="shared" si="14"/>
        <v>27790.37848058002</v>
      </c>
      <c r="Q129">
        <f t="shared" si="15"/>
        <v>47543.28401769655</v>
      </c>
      <c r="R129">
        <f t="shared" si="16"/>
        <v>44740.24593623072</v>
      </c>
      <c r="S129">
        <f t="shared" si="17"/>
        <v>35839.480057477645</v>
      </c>
      <c r="U129">
        <f t="shared" si="18"/>
        <v>-38</v>
      </c>
      <c r="V129">
        <f t="shared" si="19"/>
        <v>54.34590571800942</v>
      </c>
    </row>
    <row r="130" spans="1:22" ht="12.75">
      <c r="A130">
        <f t="shared" si="11"/>
        <v>-37.5</v>
      </c>
      <c r="B130">
        <f>SQRT(($A130-Sheet1!$C$31)^2+(Sheet1!$C$32-4)^2)</f>
        <v>45.83939353874569</v>
      </c>
      <c r="C130">
        <f>SQRT(($A130-Sheet1!$C$33)^2+(Sheet1!$C$34-4)^2)</f>
        <v>50.23196193659969</v>
      </c>
      <c r="D130">
        <f>SQRT(($A130-Sheet1!$C$35)^2+(Sheet1!$C$36-4)^2)</f>
        <v>51.198144497628036</v>
      </c>
      <c r="E130">
        <f>SQRT(($A130-Sheet1!$C$37)^2+(Sheet1!$C$38-4)^2)</f>
        <v>32.42298567374695</v>
      </c>
      <c r="F130">
        <f>SQRT(($A130-Sheet1!$C$39)^2+(Sheet1!$C$40-4)^2)</f>
        <v>34.2527371169079</v>
      </c>
      <c r="G130">
        <f>SQRT(($A130-Sheet1!$C$41)^2+(Sheet1!$C$42-4)^2)</f>
        <v>41.48795005781799</v>
      </c>
      <c r="H130">
        <f>Sheet1!$C$27-10*LOG10(B130)-0.02*B130</f>
        <v>45.07072693900735</v>
      </c>
      <c r="I130">
        <f>Sheet1!$C$27-10*LOG10(C130)-0.02*C130</f>
        <v>44.585462793661506</v>
      </c>
      <c r="J130">
        <f>Sheet1!$C$27-10*LOG10(D130)-0.02*D130</f>
        <v>44.48339833470033</v>
      </c>
      <c r="K130">
        <f>Sheet1!$C$27-10*LOG10(E130)-0.02*E130</f>
        <v>46.84291368451512</v>
      </c>
      <c r="L130">
        <f>Sheet1!$C$27-10*LOG10(F130)-0.02*F130</f>
        <v>46.56789588525908</v>
      </c>
      <c r="M130">
        <f>Sheet1!$C$27-10*LOG10(G130)-0.02*G130</f>
        <v>45.59092467453864</v>
      </c>
      <c r="N130">
        <f t="shared" si="12"/>
        <v>32141.984986711053</v>
      </c>
      <c r="O130">
        <f t="shared" si="13"/>
        <v>28743.938789694483</v>
      </c>
      <c r="P130">
        <f t="shared" si="14"/>
        <v>28076.297362054498</v>
      </c>
      <c r="Q130">
        <f t="shared" si="15"/>
        <v>48338.299524406466</v>
      </c>
      <c r="R130">
        <f t="shared" si="16"/>
        <v>45372.17395978926</v>
      </c>
      <c r="S130">
        <f t="shared" si="17"/>
        <v>36232.01332992414</v>
      </c>
      <c r="U130">
        <f t="shared" si="18"/>
        <v>-37.5</v>
      </c>
      <c r="V130">
        <f t="shared" si="19"/>
        <v>54.402551019783445</v>
      </c>
    </row>
    <row r="131" spans="1:22" ht="12.75">
      <c r="A131">
        <f t="shared" si="11"/>
        <v>-37</v>
      </c>
      <c r="B131">
        <f>SQRT(($A131-Sheet1!$C$31)^2+(Sheet1!$C$32-4)^2)</f>
        <v>45.35416188179427</v>
      </c>
      <c r="C131">
        <f>SQRT(($A131-Sheet1!$C$33)^2+(Sheet1!$C$34-4)^2)</f>
        <v>49.76946855251722</v>
      </c>
      <c r="D131">
        <f>SQRT(($A131-Sheet1!$C$35)^2+(Sheet1!$C$36-4)^2)</f>
        <v>50.774009099144415</v>
      </c>
      <c r="E131">
        <f>SQRT(($A131-Sheet1!$C$37)^2+(Sheet1!$C$38-4)^2)</f>
        <v>31.953090617340916</v>
      </c>
      <c r="F131">
        <f>SQRT(($A131-Sheet1!$C$39)^2+(Sheet1!$C$40-4)^2)</f>
        <v>33.83784863137726</v>
      </c>
      <c r="G131">
        <f>SQRT(($A131-Sheet1!$C$41)^2+(Sheet1!$C$42-4)^2)</f>
        <v>41.10960958218893</v>
      </c>
      <c r="H131">
        <f>Sheet1!$C$27-10*LOG10(B131)-0.02*B131</f>
        <v>45.126648745910394</v>
      </c>
      <c r="I131">
        <f>Sheet1!$C$27-10*LOG10(C131)-0.02*C131</f>
        <v>44.634884038040376</v>
      </c>
      <c r="J131">
        <f>Sheet1!$C$27-10*LOG10(D131)-0.02*D131</f>
        <v>44.528008694950096</v>
      </c>
      <c r="K131">
        <f>Sheet1!$C$27-10*LOG10(E131)-0.02*E131</f>
        <v>46.91571291923853</v>
      </c>
      <c r="L131">
        <f>Sheet1!$C$27-10*LOG10(F131)-0.02*F131</f>
        <v>46.629119036012824</v>
      </c>
      <c r="M131">
        <f>Sheet1!$C$27-10*LOG10(G131)-0.02*G131</f>
        <v>45.63827772730775</v>
      </c>
      <c r="N131">
        <f t="shared" si="12"/>
        <v>32558.53645420893</v>
      </c>
      <c r="O131">
        <f t="shared" si="13"/>
        <v>29072.903301859922</v>
      </c>
      <c r="P131">
        <f t="shared" si="14"/>
        <v>28366.18098460922</v>
      </c>
      <c r="Q131">
        <f t="shared" si="15"/>
        <v>49155.40649886568</v>
      </c>
      <c r="R131">
        <f t="shared" si="16"/>
        <v>46016.322025516216</v>
      </c>
      <c r="S131">
        <f t="shared" si="17"/>
        <v>36629.228606302066</v>
      </c>
      <c r="U131">
        <f t="shared" si="18"/>
        <v>-37</v>
      </c>
      <c r="V131">
        <f t="shared" si="19"/>
        <v>54.45958757211698</v>
      </c>
    </row>
    <row r="132" spans="1:22" ht="12.75">
      <c r="A132">
        <f t="shared" si="11"/>
        <v>-36.5</v>
      </c>
      <c r="B132">
        <f>SQRT(($A132-Sheet1!$C$31)^2+(Sheet1!$C$32-4)^2)</f>
        <v>44.86925450684466</v>
      </c>
      <c r="C132">
        <f>SQRT(($A132-Sheet1!$C$33)^2+(Sheet1!$C$34-4)^2)</f>
        <v>49.30770730829005</v>
      </c>
      <c r="D132">
        <f>SQRT(($A132-Sheet1!$C$35)^2+(Sheet1!$C$36-4)^2)</f>
        <v>50.35126612112152</v>
      </c>
      <c r="E132">
        <f>SQRT(($A132-Sheet1!$C$37)^2+(Sheet1!$C$38-4)^2)</f>
        <v>31.48412298286233</v>
      </c>
      <c r="F132">
        <f>SQRT(($A132-Sheet1!$C$39)^2+(Sheet1!$C$40-4)^2)</f>
        <v>33.425289826716536</v>
      </c>
      <c r="G132">
        <f>SQRT(($A132-Sheet1!$C$41)^2+(Sheet1!$C$42-4)^2)</f>
        <v>40.73389252207552</v>
      </c>
      <c r="H132">
        <f>Sheet1!$C$27-10*LOG10(B132)-0.02*B132</f>
        <v>45.183029813060685</v>
      </c>
      <c r="I132">
        <f>Sheet1!$C$27-10*LOG10(C132)-0.02*C132</f>
        <v>44.684601202505185</v>
      </c>
      <c r="J132">
        <f>Sheet1!$C$27-10*LOG10(D132)-0.02*D132</f>
        <v>44.57277416265681</v>
      </c>
      <c r="K132">
        <f>Sheet1!$C$27-10*LOG10(E132)-0.02*E132</f>
        <v>46.98930498073435</v>
      </c>
      <c r="L132">
        <f>Sheet1!$C$27-10*LOG10(F132)-0.02*F132</f>
        <v>46.690645828823584</v>
      </c>
      <c r="M132">
        <f>Sheet1!$C$27-10*LOG10(G132)-0.02*G132</f>
        <v>45.68566646000799</v>
      </c>
      <c r="N132">
        <f t="shared" si="12"/>
        <v>32983.97414052684</v>
      </c>
      <c r="O132">
        <f t="shared" si="13"/>
        <v>29407.636412669894</v>
      </c>
      <c r="P132">
        <f t="shared" si="14"/>
        <v>28660.0811838701</v>
      </c>
      <c r="Q132">
        <f t="shared" si="15"/>
        <v>49995.45188030132</v>
      </c>
      <c r="R132">
        <f t="shared" si="16"/>
        <v>46672.8781262534</v>
      </c>
      <c r="S132">
        <f t="shared" si="17"/>
        <v>37031.102826240305</v>
      </c>
      <c r="U132">
        <f t="shared" si="18"/>
        <v>-36.5</v>
      </c>
      <c r="V132">
        <f t="shared" si="19"/>
        <v>54.51701873456495</v>
      </c>
    </row>
    <row r="133" spans="1:22" ht="12.75">
      <c r="A133">
        <f t="shared" si="11"/>
        <v>-36</v>
      </c>
      <c r="B133">
        <f>SQRT(($A133-Sheet1!$C$31)^2+(Sheet1!$C$32-4)^2)</f>
        <v>44.384682042344295</v>
      </c>
      <c r="C133">
        <f>SQRT(($A133-Sheet1!$C$33)^2+(Sheet1!$C$34-4)^2)</f>
        <v>48.84669896727925</v>
      </c>
      <c r="D133">
        <f>SQRT(($A133-Sheet1!$C$35)^2+(Sheet1!$C$36-4)^2)</f>
        <v>49.92995093127971</v>
      </c>
      <c r="E133">
        <f>SQRT(($A133-Sheet1!$C$37)^2+(Sheet1!$C$38-4)^2)</f>
        <v>31.016124838541646</v>
      </c>
      <c r="F133">
        <f>SQRT(($A133-Sheet1!$C$39)^2+(Sheet1!$C$40-4)^2)</f>
        <v>33.015148038438355</v>
      </c>
      <c r="G133">
        <f>SQRT(($A133-Sheet1!$C$41)^2+(Sheet1!$C$42-4)^2)</f>
        <v>40.36087214122113</v>
      </c>
      <c r="H133">
        <f>Sheet1!$C$27-10*LOG10(B133)-0.02*B133</f>
        <v>45.23987867036505</v>
      </c>
      <c r="I133">
        <f>Sheet1!$C$27-10*LOG10(C133)-0.02*C133</f>
        <v>44.7346172660027</v>
      </c>
      <c r="J133">
        <f>Sheet1!$C$27-10*LOG10(D133)-0.02*D133</f>
        <v>44.61769303087544</v>
      </c>
      <c r="K133">
        <f>Sheet1!$C$27-10*LOG10(E133)-0.02*E133</f>
        <v>47.06370558506</v>
      </c>
      <c r="L133">
        <f>Sheet1!$C$27-10*LOG10(F133)-0.02*F133</f>
        <v>46.752467991548016</v>
      </c>
      <c r="M133">
        <f>Sheet1!$C$27-10*LOG10(G133)-0.02*G133</f>
        <v>45.73308057765293</v>
      </c>
      <c r="N133">
        <f t="shared" si="12"/>
        <v>33418.570368924935</v>
      </c>
      <c r="O133">
        <f t="shared" si="13"/>
        <v>29748.270824823332</v>
      </c>
      <c r="P133">
        <f t="shared" si="14"/>
        <v>28958.049296011133</v>
      </c>
      <c r="Q133">
        <f t="shared" si="15"/>
        <v>50859.32108181023</v>
      </c>
      <c r="R133">
        <f t="shared" si="16"/>
        <v>47342.02159059092</v>
      </c>
      <c r="S133">
        <f t="shared" si="17"/>
        <v>37437.60499818755</v>
      </c>
      <c r="U133">
        <f t="shared" si="18"/>
        <v>-36</v>
      </c>
      <c r="V133">
        <f t="shared" si="19"/>
        <v>54.57484772710268</v>
      </c>
    </row>
    <row r="134" spans="1:22" ht="12.75">
      <c r="A134">
        <f t="shared" si="11"/>
        <v>-35.5</v>
      </c>
      <c r="B134">
        <f>SQRT(($A134-Sheet1!$C$31)^2+(Sheet1!$C$32-4)^2)</f>
        <v>43.900455578501685</v>
      </c>
      <c r="C134">
        <f>SQRT(($A134-Sheet1!$C$33)^2+(Sheet1!$C$34-4)^2)</f>
        <v>48.386465049639654</v>
      </c>
      <c r="D134">
        <f>SQRT(($A134-Sheet1!$C$35)^2+(Sheet1!$C$36-4)^2)</f>
        <v>49.51009997970111</v>
      </c>
      <c r="E134">
        <f>SQRT(($A134-Sheet1!$C$37)^2+(Sheet1!$C$38-4)^2)</f>
        <v>30.549140740780256</v>
      </c>
      <c r="F134">
        <f>SQRT(($A134-Sheet1!$C$39)^2+(Sheet1!$C$40-4)^2)</f>
        <v>32.60751447136074</v>
      </c>
      <c r="G134">
        <f>SQRT(($A134-Sheet1!$C$41)^2+(Sheet1!$C$42-4)^2)</f>
        <v>39.99062390110962</v>
      </c>
      <c r="H134">
        <f>Sheet1!$C$27-10*LOG10(B134)-0.02*B134</f>
        <v>45.29720405873418</v>
      </c>
      <c r="I134">
        <f>Sheet1!$C$27-10*LOG10(C134)-0.02*C134</f>
        <v>44.78493518911064</v>
      </c>
      <c r="J134">
        <f>Sheet1!$C$27-10*LOG10(D134)-0.02*D134</f>
        <v>44.662763409046676</v>
      </c>
      <c r="K134">
        <f>Sheet1!$C$27-10*LOG10(E134)-0.02*E134</f>
        <v>47.138930634212585</v>
      </c>
      <c r="L134">
        <f>Sheet1!$C$27-10*LOG10(F134)-0.02*F134</f>
        <v>46.81457619566238</v>
      </c>
      <c r="M134">
        <f>Sheet1!$C$27-10*LOG10(G134)-0.02*G134</f>
        <v>45.78050916704971</v>
      </c>
      <c r="N134">
        <f t="shared" si="12"/>
        <v>33862.60821123626</v>
      </c>
      <c r="O134">
        <f t="shared" si="13"/>
        <v>30094.942570765263</v>
      </c>
      <c r="P134">
        <f t="shared" si="14"/>
        <v>29260.136035468313</v>
      </c>
      <c r="Q134">
        <f t="shared" si="15"/>
        <v>51747.939701404415</v>
      </c>
      <c r="R134">
        <f t="shared" si="16"/>
        <v>48023.92140230182</v>
      </c>
      <c r="S134">
        <f t="shared" si="17"/>
        <v>37848.695594406876</v>
      </c>
      <c r="U134">
        <f t="shared" si="18"/>
        <v>-35.5</v>
      </c>
      <c r="V134">
        <f t="shared" si="19"/>
        <v>54.63307761034338</v>
      </c>
    </row>
    <row r="135" spans="1:22" ht="12.75">
      <c r="A135">
        <f aca="true" t="shared" si="20" ref="A135:A198">A134+0.5</f>
        <v>-35</v>
      </c>
      <c r="B135">
        <f>SQRT(($A135-Sheet1!$C$31)^2+(Sheet1!$C$32-4)^2)</f>
        <v>43.41658669218482</v>
      </c>
      <c r="C135">
        <f>SQRT(($A135-Sheet1!$C$33)^2+(Sheet1!$C$34-4)^2)</f>
        <v>47.92702786528704</v>
      </c>
      <c r="D135">
        <f>SQRT(($A135-Sheet1!$C$35)^2+(Sheet1!$C$36-4)^2)</f>
        <v>49.09175083453431</v>
      </c>
      <c r="E135">
        <f>SQRT(($A135-Sheet1!$C$37)^2+(Sheet1!$C$38-4)^2)</f>
        <v>30.083217912982647</v>
      </c>
      <c r="F135">
        <f>SQRT(($A135-Sheet1!$C$39)^2+(Sheet1!$C$40-4)^2)</f>
        <v>32.202484376209235</v>
      </c>
      <c r="G135">
        <f>SQRT(($A135-Sheet1!$C$41)^2+(Sheet1!$C$42-4)^2)</f>
        <v>39.6232255123179</v>
      </c>
      <c r="H135">
        <f>Sheet1!$C$27-10*LOG10(B135)-0.02*B135</f>
        <v>45.355014935467146</v>
      </c>
      <c r="I135">
        <f>Sheet1!$C$27-10*LOG10(C135)-0.02*C135</f>
        <v>44.835557908739034</v>
      </c>
      <c r="J135">
        <f>Sheet1!$C$27-10*LOG10(D135)-0.02*D135</f>
        <v>44.70798321245487</v>
      </c>
      <c r="K135">
        <f>Sheet1!$C$27-10*LOG10(E135)-0.02*E135</f>
        <v>47.21499618773423</v>
      </c>
      <c r="L135">
        <f>Sheet1!$C$27-10*LOG10(F135)-0.02*F135</f>
        <v>46.87695997255051</v>
      </c>
      <c r="M135">
        <f>Sheet1!$C$27-10*LOG10(G135)-0.02*G135</f>
        <v>45.82794066972737</v>
      </c>
      <c r="N135">
        <f aca="true" t="shared" si="21" ref="N135:N198">10^(0.1*H135)</f>
        <v>34316.38199411306</v>
      </c>
      <c r="O135">
        <f aca="true" t="shared" si="22" ref="O135:O198">10^(0.1*I135)</f>
        <v>30447.791070725838</v>
      </c>
      <c r="P135">
        <f aca="true" t="shared" si="23" ref="P135:P198">10^(0.1*J135)</f>
        <v>29566.391362458493</v>
      </c>
      <c r="Q135">
        <f aca="true" t="shared" si="24" ref="Q135:Q198">10^(0.1*K135)</f>
        <v>52662.27526207495</v>
      </c>
      <c r="R135">
        <f aca="true" t="shared" si="25" ref="R135:R198">10^(0.1*L135)</f>
        <v>48718.73433824716</v>
      </c>
      <c r="S135">
        <f aca="true" t="shared" si="26" ref="S135:S198">10^(0.1*M135)</f>
        <v>38264.3259154997</v>
      </c>
      <c r="U135">
        <f aca="true" t="shared" si="27" ref="U135:U198">A135</f>
        <v>-35</v>
      </c>
      <c r="V135">
        <f aca="true" t="shared" si="28" ref="V135:V198">10*LOG10(SUM(N135:S135))+1</f>
        <v>54.691711263813545</v>
      </c>
    </row>
    <row r="136" spans="1:22" ht="12.75">
      <c r="A136">
        <f t="shared" si="20"/>
        <v>-34.5</v>
      </c>
      <c r="B136">
        <f>SQRT(($A136-Sheet1!$C$31)^2+(Sheet1!$C$32-4)^2)</f>
        <v>42.933087473416116</v>
      </c>
      <c r="C136">
        <f>SQRT(($A136-Sheet1!$C$33)^2+(Sheet1!$C$34-4)^2)</f>
        <v>47.468410548490034</v>
      </c>
      <c r="D136">
        <f>SQRT(($A136-Sheet1!$C$35)^2+(Sheet1!$C$36-4)^2)</f>
        <v>48.67494221876385</v>
      </c>
      <c r="E136">
        <f>SQRT(($A136-Sheet1!$C$37)^2+(Sheet1!$C$38-4)^2)</f>
        <v>29.618406439239774</v>
      </c>
      <c r="F136">
        <f>SQRT(($A136-Sheet1!$C$39)^2+(Sheet1!$C$40-4)^2)</f>
        <v>31.80015723231569</v>
      </c>
      <c r="G136">
        <f>SQRT(($A136-Sheet1!$C$41)^2+(Sheet1!$C$42-4)^2)</f>
        <v>39.2587569849072</v>
      </c>
      <c r="H136">
        <f>Sheet1!$C$27-10*LOG10(B136)-0.02*B136</f>
        <v>45.413320479675896</v>
      </c>
      <c r="I136">
        <f>Sheet1!$C$27-10*LOG10(C136)-0.02*C136</f>
        <v>44.88648833235752</v>
      </c>
      <c r="J136">
        <f>Sheet1!$C$27-10*LOG10(D136)-0.02*D136</f>
        <v>44.753350151160376</v>
      </c>
      <c r="K136">
        <f>Sheet1!$C$27-10*LOG10(E136)-0.02*E136</f>
        <v>47.291918428797885</v>
      </c>
      <c r="L136">
        <f>Sheet1!$C$27-10*LOG10(F136)-0.02*F136</f>
        <v>46.93960762427194</v>
      </c>
      <c r="M136">
        <f>Sheet1!$C$27-10*LOG10(G136)-0.02*G136</f>
        <v>45.875362854302814</v>
      </c>
      <c r="N136">
        <f t="shared" si="21"/>
        <v>34780.197831916135</v>
      </c>
      <c r="O136">
        <f t="shared" si="22"/>
        <v>30806.959187756234</v>
      </c>
      <c r="P136">
        <f t="shared" si="23"/>
        <v>29876.864339628264</v>
      </c>
      <c r="Q136">
        <f t="shared" si="24"/>
        <v>53603.33896940685</v>
      </c>
      <c r="R136">
        <f t="shared" si="25"/>
        <v>49426.60290963257</v>
      </c>
      <c r="S136">
        <f t="shared" si="26"/>
        <v>38684.43742428621</v>
      </c>
      <c r="U136">
        <f t="shared" si="27"/>
        <v>-34.5</v>
      </c>
      <c r="V136">
        <f t="shared" si="28"/>
        <v>54.75075136209294</v>
      </c>
    </row>
    <row r="137" spans="1:22" ht="12.75">
      <c r="A137">
        <f t="shared" si="20"/>
        <v>-34</v>
      </c>
      <c r="B137">
        <f>SQRT(($A137-Sheet1!$C$31)^2+(Sheet1!$C$32-4)^2)</f>
        <v>42.44997055358225</v>
      </c>
      <c r="C137">
        <f>SQRT(($A137-Sheet1!$C$33)^2+(Sheet1!$C$34-4)^2)</f>
        <v>47.01063709417264</v>
      </c>
      <c r="D137">
        <f>SQRT(($A137-Sheet1!$C$35)^2+(Sheet1!$C$36-4)^2)</f>
        <v>48.25971404805462</v>
      </c>
      <c r="E137">
        <f>SQRT(($A137-Sheet1!$C$37)^2+(Sheet1!$C$38-4)^2)</f>
        <v>29.154759474226502</v>
      </c>
      <c r="F137">
        <f>SQRT(($A137-Sheet1!$C$39)^2+(Sheet1!$C$40-4)^2)</f>
        <v>31.400636936215164</v>
      </c>
      <c r="G137">
        <f>SQRT(($A137-Sheet1!$C$41)^2+(Sheet1!$C$42-4)^2)</f>
        <v>38.897300677553446</v>
      </c>
      <c r="H137">
        <f>Sheet1!$C$27-10*LOG10(B137)-0.02*B137</f>
        <v>45.472130097733036</v>
      </c>
      <c r="I137">
        <f>Sheet1!$C$27-10*LOG10(C137)-0.02*C137</f>
        <v>44.9377293317109</v>
      </c>
      <c r="J137">
        <f>Sheet1!$C$27-10*LOG10(D137)-0.02*D137</f>
        <v>44.7988617183854</v>
      </c>
      <c r="K137">
        <f>Sheet1!$C$27-10*LOG10(E137)-0.02*E137</f>
        <v>47.369713623963904</v>
      </c>
      <c r="L137">
        <f>Sheet1!$C$27-10*LOG10(F137)-0.02*F137</f>
        <v>47.002506128589545</v>
      </c>
      <c r="M137">
        <f>Sheet1!$C$27-10*LOG10(G137)-0.02*G137</f>
        <v>45.922762788352905</v>
      </c>
      <c r="N137">
        <f t="shared" si="21"/>
        <v>35254.37418768449</v>
      </c>
      <c r="O137">
        <f t="shared" si="22"/>
        <v>31172.593279143082</v>
      </c>
      <c r="P137">
        <f t="shared" si="23"/>
        <v>30191.60297712371</v>
      </c>
      <c r="Q137">
        <f t="shared" si="24"/>
        <v>54572.18747210631</v>
      </c>
      <c r="R137">
        <f t="shared" si="25"/>
        <v>50147.65309083781</v>
      </c>
      <c r="S137">
        <f t="shared" si="26"/>
        <v>39108.961049091995</v>
      </c>
      <c r="U137">
        <f t="shared" si="27"/>
        <v>-34</v>
      </c>
      <c r="V137">
        <f t="shared" si="28"/>
        <v>54.81020034860355</v>
      </c>
    </row>
    <row r="138" spans="1:22" ht="12.75">
      <c r="A138">
        <f t="shared" si="20"/>
        <v>-33.5</v>
      </c>
      <c r="B138">
        <f>SQRT(($A138-Sheet1!$C$31)^2+(Sheet1!$C$32-4)^2)</f>
        <v>41.96724913548659</v>
      </c>
      <c r="C138">
        <f>SQRT(($A138-Sheet1!$C$33)^2+(Sheet1!$C$34-4)^2)</f>
        <v>46.5537323960174</v>
      </c>
      <c r="D138">
        <f>SQRT(($A138-Sheet1!$C$35)^2+(Sheet1!$C$36-4)^2)</f>
        <v>47.846107469678245</v>
      </c>
      <c r="E138">
        <f>SQRT(($A138-Sheet1!$C$37)^2+(Sheet1!$C$38-4)^2)</f>
        <v>28.692333470807146</v>
      </c>
      <c r="F138">
        <f>SQRT(($A138-Sheet1!$C$39)^2+(Sheet1!$C$40-4)^2)</f>
        <v>31.00403199585499</v>
      </c>
      <c r="G138">
        <f>SQRT(($A138-Sheet1!$C$41)^2+(Sheet1!$C$42-4)^2)</f>
        <v>38.53894134508627</v>
      </c>
      <c r="H138">
        <f>Sheet1!$C$27-10*LOG10(B138)-0.02*B138</f>
        <v>45.531453428723104</v>
      </c>
      <c r="I138">
        <f>Sheet1!$C$27-10*LOG10(C138)-0.02*C138</f>
        <v>44.9892837359821</v>
      </c>
      <c r="J138">
        <f>Sheet1!$C$27-10*LOG10(D138)-0.02*D138</f>
        <v>44.84451517833224</v>
      </c>
      <c r="K138">
        <f>Sheet1!$C$27-10*LOG10(E138)-0.02*E138</f>
        <v>47.44839807568403</v>
      </c>
      <c r="L138">
        <f>Sheet1!$C$27-10*LOG10(F138)-0.02*F138</f>
        <v>47.06564103805537</v>
      </c>
      <c r="M138">
        <f>Sheet1!$C$27-10*LOG10(G138)-0.02*G138</f>
        <v>45.97012680987455</v>
      </c>
      <c r="N138">
        <f t="shared" si="21"/>
        <v>35739.2424636899</v>
      </c>
      <c r="O138">
        <f t="shared" si="22"/>
        <v>31544.843243514275</v>
      </c>
      <c r="P138">
        <f t="shared" si="23"/>
        <v>30510.654065336774</v>
      </c>
      <c r="Q138">
        <f t="shared" si="24"/>
        <v>55569.92460699711</v>
      </c>
      <c r="R138">
        <f t="shared" si="25"/>
        <v>50881.99181949551</v>
      </c>
      <c r="S138">
        <f t="shared" si="26"/>
        <v>39537.81645674386</v>
      </c>
      <c r="U138">
        <f t="shared" si="27"/>
        <v>-33.5</v>
      </c>
      <c r="V138">
        <f t="shared" si="28"/>
        <v>54.87006040680785</v>
      </c>
    </row>
    <row r="139" spans="1:22" ht="12.75">
      <c r="A139">
        <f t="shared" si="20"/>
        <v>-33</v>
      </c>
      <c r="B139">
        <f>SQRT(($A139-Sheet1!$C$31)^2+(Sheet1!$C$32-4)^2)</f>
        <v>41.48493702538308</v>
      </c>
      <c r="C139">
        <f>SQRT(($A139-Sheet1!$C$33)^2+(Sheet1!$C$34-4)^2)</f>
        <v>46.09772228646444</v>
      </c>
      <c r="D139">
        <f>SQRT(($A139-Sheet1!$C$35)^2+(Sheet1!$C$36-4)^2)</f>
        <v>47.43416490252569</v>
      </c>
      <c r="E139">
        <f>SQRT(($A139-Sheet1!$C$37)^2+(Sheet1!$C$38-4)^2)</f>
        <v>28.231188426986208</v>
      </c>
      <c r="F139">
        <f>SQRT(($A139-Sheet1!$C$39)^2+(Sheet1!$C$40-4)^2)</f>
        <v>30.610455730027933</v>
      </c>
      <c r="G139">
        <f>SQRT(($A139-Sheet1!$C$41)^2+(Sheet1!$C$42-4)^2)</f>
        <v>38.18376618407357</v>
      </c>
      <c r="H139">
        <f>Sheet1!$C$27-10*LOG10(B139)-0.02*B139</f>
        <v>45.59130034987444</v>
      </c>
      <c r="I139">
        <f>Sheet1!$C$27-10*LOG10(C139)-0.02*C139</f>
        <v>45.041154324358956</v>
      </c>
      <c r="J139">
        <f>Sheet1!$C$27-10*LOG10(D139)-0.02*D139</f>
        <v>44.89030755341258</v>
      </c>
      <c r="K139">
        <f>Sheet1!$C$27-10*LOG10(E139)-0.02*E139</f>
        <v>47.52798806649961</v>
      </c>
      <c r="L139">
        <f>Sheet1!$C$27-10*LOG10(F139)-0.02*F139</f>
        <v>47.12899637298045</v>
      </c>
      <c r="M139">
        <f>Sheet1!$C$27-10*LOG10(G139)-0.02*G139</f>
        <v>46.017440498428655</v>
      </c>
      <c r="N139">
        <f t="shared" si="21"/>
        <v>36235.14762314479</v>
      </c>
      <c r="O139">
        <f t="shared" si="22"/>
        <v>31923.86256286041</v>
      </c>
      <c r="P139">
        <f t="shared" si="23"/>
        <v>30834.06299455228</v>
      </c>
      <c r="Q139">
        <f t="shared" si="24"/>
        <v>56597.703105452856</v>
      </c>
      <c r="R139">
        <f t="shared" si="25"/>
        <v>51629.704251084266</v>
      </c>
      <c r="S139">
        <f t="shared" si="26"/>
        <v>39970.911295885824</v>
      </c>
      <c r="U139">
        <f t="shared" si="27"/>
        <v>-33</v>
      </c>
      <c r="V139">
        <f t="shared" si="28"/>
        <v>54.930333428547655</v>
      </c>
    </row>
    <row r="140" spans="1:22" ht="12.75">
      <c r="A140">
        <f t="shared" si="20"/>
        <v>-32.5</v>
      </c>
      <c r="B140">
        <f>SQRT(($A140-Sheet1!$C$31)^2+(Sheet1!$C$32-4)^2)</f>
        <v>41.00304866714181</v>
      </c>
      <c r="C140">
        <f>SQRT(($A140-Sheet1!$C$33)^2+(Sheet1!$C$34-4)^2)</f>
        <v>45.64263357870578</v>
      </c>
      <c r="D140">
        <f>SQRT(($A140-Sheet1!$C$35)^2+(Sheet1!$C$36-4)^2)</f>
        <v>47.02393007820593</v>
      </c>
      <c r="E140">
        <f>SQRT(($A140-Sheet1!$C$37)^2+(Sheet1!$C$38-4)^2)</f>
        <v>27.77138815399763</v>
      </c>
      <c r="F140">
        <f>SQRT(($A140-Sheet1!$C$39)^2+(Sheet1!$C$40-4)^2)</f>
        <v>30.220026472523152</v>
      </c>
      <c r="G140">
        <f>SQRT(($A140-Sheet1!$C$41)^2+(Sheet1!$C$42-4)^2)</f>
        <v>37.83186487605389</v>
      </c>
      <c r="H140">
        <f>Sheet1!$C$27-10*LOG10(B140)-0.02*B140</f>
        <v>45.65168098194465</v>
      </c>
      <c r="I140">
        <f>Sheet1!$C$27-10*LOG10(C140)-0.02*C140</f>
        <v>45.09334381795733</v>
      </c>
      <c r="J140">
        <f>Sheet1!$C$27-10*LOG10(D140)-0.02*D140</f>
        <v>44.93623561086689</v>
      </c>
      <c r="K140">
        <f>Sheet1!$C$27-10*LOG10(E140)-0.02*E140</f>
        <v>47.60849979373345</v>
      </c>
      <c r="L140">
        <f>Sheet1!$C$27-10*LOG10(F140)-0.02*F140</f>
        <v>47.19255450814966</v>
      </c>
      <c r="M140">
        <f>Sheet1!$C$27-10*LOG10(G140)-0.02*G140</f>
        <v>46.064688646079006</v>
      </c>
      <c r="N140">
        <f t="shared" si="21"/>
        <v>36742.448844691615</v>
      </c>
      <c r="O140">
        <f t="shared" si="22"/>
        <v>32309.8083386124</v>
      </c>
      <c r="P140">
        <f t="shared" si="23"/>
        <v>31161.873560682357</v>
      </c>
      <c r="Q140">
        <f t="shared" si="24"/>
        <v>57656.72623273476</v>
      </c>
      <c r="R140">
        <f t="shared" si="25"/>
        <v>52390.85075109977</v>
      </c>
      <c r="S140">
        <f t="shared" si="26"/>
        <v>40408.14041155729</v>
      </c>
      <c r="U140">
        <f t="shared" si="27"/>
        <v>-32.5</v>
      </c>
      <c r="V140">
        <f t="shared" si="28"/>
        <v>54.99102097922278</v>
      </c>
    </row>
    <row r="141" spans="1:22" ht="12.75">
      <c r="A141">
        <f t="shared" si="20"/>
        <v>-32</v>
      </c>
      <c r="B141">
        <f>SQRT(($A141-Sheet1!$C$31)^2+(Sheet1!$C$32-4)^2)</f>
        <v>40.52159917870962</v>
      </c>
      <c r="C141">
        <f>SQRT(($A141-Sheet1!$C$33)^2+(Sheet1!$C$34-4)^2)</f>
        <v>45.18849411078001</v>
      </c>
      <c r="D141">
        <f>SQRT(($A141-Sheet1!$C$35)^2+(Sheet1!$C$36-4)^2)</f>
        <v>46.61544808322666</v>
      </c>
      <c r="E141">
        <f>SQRT(($A141-Sheet1!$C$37)^2+(Sheet1!$C$38-4)^2)</f>
        <v>27.313000567495326</v>
      </c>
      <c r="F141">
        <f>SQRT(($A141-Sheet1!$C$39)^2+(Sheet1!$C$40-4)^2)</f>
        <v>29.832867780352597</v>
      </c>
      <c r="G141">
        <f>SQRT(($A141-Sheet1!$C$41)^2+(Sheet1!$C$42-4)^2)</f>
        <v>37.48332962798263</v>
      </c>
      <c r="H141">
        <f>Sheet1!$C$27-10*LOG10(B141)-0.02*B141</f>
        <v>45.712605694528605</v>
      </c>
      <c r="I141">
        <f>Sheet1!$C$27-10*LOG10(C141)-0.02*C141</f>
        <v>45.14585487104985</v>
      </c>
      <c r="J141">
        <f>Sheet1!$C$27-10*LOG10(D141)-0.02*D141</f>
        <v>44.98229584875274</v>
      </c>
      <c r="K141">
        <f>Sheet1!$C$27-10*LOG10(E141)-0.02*E141</f>
        <v>47.68994929330665</v>
      </c>
      <c r="L141">
        <f>Sheet1!$C$27-10*LOG10(F141)-0.02*F141</f>
        <v>47.25629605318829</v>
      </c>
      <c r="M141">
        <f>Sheet1!$C$27-10*LOG10(G141)-0.02*G141</f>
        <v>46.111855228254754</v>
      </c>
      <c r="N141">
        <f t="shared" si="21"/>
        <v>37261.520211366515</v>
      </c>
      <c r="O141">
        <f t="shared" si="22"/>
        <v>32702.841320809122</v>
      </c>
      <c r="P141">
        <f t="shared" si="23"/>
        <v>31494.127756244823</v>
      </c>
      <c r="Q141">
        <f t="shared" si="24"/>
        <v>58748.24932511592</v>
      </c>
      <c r="R141">
        <f t="shared" si="25"/>
        <v>53165.463607907426</v>
      </c>
      <c r="S141">
        <f t="shared" si="26"/>
        <v>40849.38503237859</v>
      </c>
      <c r="U141">
        <f t="shared" si="27"/>
        <v>-32</v>
      </c>
      <c r="V141">
        <f t="shared" si="28"/>
        <v>55.052124259471555</v>
      </c>
    </row>
    <row r="142" spans="1:22" ht="12.75">
      <c r="A142">
        <f t="shared" si="20"/>
        <v>-31.5</v>
      </c>
      <c r="B142">
        <f>SQRT(($A142-Sheet1!$C$31)^2+(Sheet1!$C$32-4)^2)</f>
        <v>40.04060439104285</v>
      </c>
      <c r="C142">
        <f>SQRT(($A142-Sheet1!$C$33)^2+(Sheet1!$C$34-4)^2)</f>
        <v>44.73533279187716</v>
      </c>
      <c r="D142">
        <f>SQRT(($A142-Sheet1!$C$35)^2+(Sheet1!$C$36-4)^2)</f>
        <v>46.20876540224809</v>
      </c>
      <c r="E142">
        <f>SQRT(($A142-Sheet1!$C$37)^2+(Sheet1!$C$38-4)^2)</f>
        <v>26.85609800399157</v>
      </c>
      <c r="F142">
        <f>SQRT(($A142-Sheet1!$C$39)^2+(Sheet1!$C$40-4)^2)</f>
        <v>29.449108645254444</v>
      </c>
      <c r="G142">
        <f>SQRT(($A142-Sheet1!$C$41)^2+(Sheet1!$C$42-4)^2)</f>
        <v>37.13825520941984</v>
      </c>
      <c r="H142">
        <f>Sheet1!$C$27-10*LOG10(B142)-0.02*B142</f>
        <v>45.77408511125266</v>
      </c>
      <c r="I142">
        <f>Sheet1!$C$27-10*LOG10(C142)-0.02*C142</f>
        <v>45.19869006154558</v>
      </c>
      <c r="J142">
        <f>Sheet1!$C$27-10*LOG10(D142)-0.02*D142</f>
        <v>45.028484481281666</v>
      </c>
      <c r="K142">
        <f>Sheet1!$C$27-10*LOG10(E142)-0.02*E142</f>
        <v>47.772352351121135</v>
      </c>
      <c r="L142">
        <f>Sheet1!$C$27-10*LOG10(F142)-0.02*F142</f>
        <v>47.320199726544324</v>
      </c>
      <c r="M142">
        <f>Sheet1!$C$27-10*LOG10(G142)-0.02*G142</f>
        <v>46.15892337468262</v>
      </c>
      <c r="N142">
        <f t="shared" si="21"/>
        <v>37792.75143578427</v>
      </c>
      <c r="O142">
        <f t="shared" si="22"/>
        <v>33103.12592928538</v>
      </c>
      <c r="P142">
        <f t="shared" si="23"/>
        <v>31830.86554570576</v>
      </c>
      <c r="Q142">
        <f t="shared" si="24"/>
        <v>59873.58118179854</v>
      </c>
      <c r="R142">
        <f t="shared" si="25"/>
        <v>53953.543449744386</v>
      </c>
      <c r="S142">
        <f t="shared" si="26"/>
        <v>41294.51193211933</v>
      </c>
      <c r="U142">
        <f t="shared" si="27"/>
        <v>-31.5</v>
      </c>
      <c r="V142">
        <f t="shared" si="28"/>
        <v>55.11364406297238</v>
      </c>
    </row>
    <row r="143" spans="1:22" ht="12.75">
      <c r="A143">
        <f t="shared" si="20"/>
        <v>-31</v>
      </c>
      <c r="B143">
        <f>SQRT(($A143-Sheet1!$C$31)^2+(Sheet1!$C$32-4)^2)</f>
        <v>39.56008088970496</v>
      </c>
      <c r="C143">
        <f>SQRT(($A143-Sheet1!$C$33)^2+(Sheet1!$C$34-4)^2)</f>
        <v>44.28317965096906</v>
      </c>
      <c r="D143">
        <f>SQRT(($A143-Sheet1!$C$35)^2+(Sheet1!$C$36-4)^2)</f>
        <v>45.803929962395145</v>
      </c>
      <c r="E143">
        <f>SQRT(($A143-Sheet1!$C$37)^2+(Sheet1!$C$38-4)^2)</f>
        <v>26.40075756488817</v>
      </c>
      <c r="F143">
        <f>SQRT(($A143-Sheet1!$C$39)^2+(Sheet1!$C$40-4)^2)</f>
        <v>29.068883707497267</v>
      </c>
      <c r="G143">
        <f>SQRT(($A143-Sheet1!$C$41)^2+(Sheet1!$C$42-4)^2)</f>
        <v>36.796738985948195</v>
      </c>
      <c r="H143">
        <f>Sheet1!$C$27-10*LOG10(B143)-0.02*B143</f>
        <v>45.836130114813464</v>
      </c>
      <c r="I143">
        <f>Sheet1!$C$27-10*LOG10(C143)-0.02*C143</f>
        <v>45.2518518806616</v>
      </c>
      <c r="J143">
        <f>Sheet1!$C$27-10*LOG10(D143)-0.02*D143</f>
        <v>45.074797423484306</v>
      </c>
      <c r="K143">
        <f>Sheet1!$C$27-10*LOG10(E143)-0.02*E143</f>
        <v>47.85572440023209</v>
      </c>
      <c r="L143">
        <f>Sheet1!$C$27-10*LOG10(F143)-0.02*F143</f>
        <v>47.38424222312149</v>
      </c>
      <c r="M143">
        <f>Sheet1!$C$27-10*LOG10(G143)-0.02*G143</f>
        <v>46.2058753405553</v>
      </c>
      <c r="N143">
        <f t="shared" si="21"/>
        <v>38336.54862334376</v>
      </c>
      <c r="O143">
        <f t="shared" si="22"/>
        <v>33510.830265681485</v>
      </c>
      <c r="P143">
        <f t="shared" si="23"/>
        <v>32172.124624280143</v>
      </c>
      <c r="Q143">
        <f t="shared" si="24"/>
        <v>61034.08525923826</v>
      </c>
      <c r="R143">
        <f t="shared" si="25"/>
        <v>54755.05535010539</v>
      </c>
      <c r="S143">
        <f t="shared" si="26"/>
        <v>41743.372567928054</v>
      </c>
      <c r="U143">
        <f t="shared" si="27"/>
        <v>-31</v>
      </c>
      <c r="V143">
        <f t="shared" si="28"/>
        <v>55.17558072993593</v>
      </c>
    </row>
    <row r="144" spans="1:22" ht="12.75">
      <c r="A144">
        <f t="shared" si="20"/>
        <v>-30.5</v>
      </c>
      <c r="B144">
        <f>SQRT(($A144-Sheet1!$C$31)^2+(Sheet1!$C$32-4)^2)</f>
        <v>39.080046059338265</v>
      </c>
      <c r="C144">
        <f>SQRT(($A144-Sheet1!$C$33)^2+(Sheet1!$C$34-4)^2)</f>
        <v>43.83206588788623</v>
      </c>
      <c r="D144">
        <f>SQRT(($A144-Sheet1!$C$35)^2+(Sheet1!$C$36-4)^2)</f>
        <v>45.40099117860754</v>
      </c>
      <c r="E144">
        <f>SQRT(($A144-Sheet1!$C$37)^2+(Sheet1!$C$38-4)^2)</f>
        <v>25.947061490658243</v>
      </c>
      <c r="F144">
        <f>SQRT(($A144-Sheet1!$C$39)^2+(Sheet1!$C$40-4)^2)</f>
        <v>28.692333470807146</v>
      </c>
      <c r="G144">
        <f>SQRT(($A144-Sheet1!$C$41)^2+(Sheet1!$C$42-4)^2)</f>
        <v>36.45888094826828</v>
      </c>
      <c r="H144">
        <f>Sheet1!$C$27-10*LOG10(B144)-0.02*B144</f>
        <v>45.8987518518129</v>
      </c>
      <c r="I144">
        <f>Sheet1!$C$27-10*LOG10(C144)-0.02*C144</f>
        <v>45.30534272172317</v>
      </c>
      <c r="J144">
        <f>Sheet1!$C$27-10*LOG10(D144)-0.02*D144</f>
        <v>45.12123027518487</v>
      </c>
      <c r="K144">
        <f>Sheet1!$C$27-10*LOG10(E144)-0.02*E144</f>
        <v>47.940080401789</v>
      </c>
      <c r="L144">
        <f>Sheet1!$C$27-10*LOG10(F144)-0.02*F144</f>
        <v>47.44839807568403</v>
      </c>
      <c r="M144">
        <f>Sheet1!$C$27-10*LOG10(G144)-0.02*G144</f>
        <v>46.25269247812345</v>
      </c>
      <c r="N144">
        <f t="shared" si="21"/>
        <v>38893.33507529484</v>
      </c>
      <c r="O144">
        <f t="shared" si="22"/>
        <v>33926.12611494662</v>
      </c>
      <c r="P144">
        <f t="shared" si="23"/>
        <v>32517.940159252073</v>
      </c>
      <c r="Q144">
        <f t="shared" si="24"/>
        <v>62231.180604300425</v>
      </c>
      <c r="R144">
        <f t="shared" si="25"/>
        <v>55569.92460699711</v>
      </c>
      <c r="S144">
        <f t="shared" si="26"/>
        <v>42195.80219805461</v>
      </c>
      <c r="U144">
        <f t="shared" si="27"/>
        <v>-30.5</v>
      </c>
      <c r="V144">
        <f t="shared" si="28"/>
        <v>55.23793409580088</v>
      </c>
    </row>
    <row r="145" spans="1:22" ht="12.75">
      <c r="A145">
        <f t="shared" si="20"/>
        <v>-30</v>
      </c>
      <c r="B145">
        <f>SQRT(($A145-Sheet1!$C$31)^2+(Sheet1!$C$32-4)^2)</f>
        <v>38.600518131237564</v>
      </c>
      <c r="C145">
        <f>SQRT(($A145-Sheet1!$C$33)^2+(Sheet1!$C$34-4)^2)</f>
        <v>43.382023926967726</v>
      </c>
      <c r="D145">
        <f>SQRT(($A145-Sheet1!$C$35)^2+(Sheet1!$C$36-4)^2)</f>
        <v>45</v>
      </c>
      <c r="E145">
        <f>SQRT(($A145-Sheet1!$C$37)^2+(Sheet1!$C$38-4)^2)</f>
        <v>25.495097567963924</v>
      </c>
      <c r="F145">
        <f>SQRT(($A145-Sheet1!$C$39)^2+(Sheet1!$C$40-4)^2)</f>
        <v>28.319604517012593</v>
      </c>
      <c r="G145">
        <f>SQRT(($A145-Sheet1!$C$41)^2+(Sheet1!$C$42-4)^2)</f>
        <v>36.124783736376884</v>
      </c>
      <c r="H145">
        <f>Sheet1!$C$27-10*LOG10(B145)-0.02*B145</f>
        <v>45.96196173733379</v>
      </c>
      <c r="I145">
        <f>Sheet1!$C$27-10*LOG10(C145)-0.02*C145</f>
        <v>45.35916486802435</v>
      </c>
      <c r="J145">
        <f>Sheet1!$C$27-10*LOG10(D145)-0.02*D145</f>
        <v>45.16777830426647</v>
      </c>
      <c r="K145">
        <f>Sheet1!$C$27-10*LOG10(E145)-0.02*E145</f>
        <v>48.025434707446344</v>
      </c>
      <c r="L145">
        <f>Sheet1!$C$27-10*LOG10(F145)-0.02*F145</f>
        <v>47.51263951025883</v>
      </c>
      <c r="M145">
        <f>Sheet1!$C$27-10*LOG10(G145)-0.02*G145</f>
        <v>46.299355208920865</v>
      </c>
      <c r="N145">
        <f t="shared" si="21"/>
        <v>39463.55213354458</v>
      </c>
      <c r="O145">
        <f t="shared" si="22"/>
        <v>34349.1889348582</v>
      </c>
      <c r="P145">
        <f t="shared" si="23"/>
        <v>32868.34451285215</v>
      </c>
      <c r="Q145">
        <f t="shared" si="24"/>
        <v>63466.34244937293</v>
      </c>
      <c r="R145">
        <f t="shared" si="25"/>
        <v>56398.032183398376</v>
      </c>
      <c r="S145">
        <f t="shared" si="26"/>
        <v>42651.618982500186</v>
      </c>
      <c r="U145">
        <f t="shared" si="27"/>
        <v>-30</v>
      </c>
      <c r="V145">
        <f t="shared" si="28"/>
        <v>55.30070343457909</v>
      </c>
    </row>
    <row r="146" spans="1:22" ht="12.75">
      <c r="A146">
        <f t="shared" si="20"/>
        <v>-29.5</v>
      </c>
      <c r="B146">
        <f>SQRT(($A146-Sheet1!$C$31)^2+(Sheet1!$C$32-4)^2)</f>
        <v>38.12151623427379</v>
      </c>
      <c r="C146">
        <f>SQRT(($A146-Sheet1!$C$33)^2+(Sheet1!$C$34-4)^2)</f>
        <v>42.933087473416116</v>
      </c>
      <c r="D146">
        <f>SQRT(($A146-Sheet1!$C$35)^2+(Sheet1!$C$36-4)^2)</f>
        <v>44.60100895719737</v>
      </c>
      <c r="E146">
        <f>SQRT(($A146-Sheet1!$C$37)^2+(Sheet1!$C$38-4)^2)</f>
        <v>25.04495957273639</v>
      </c>
      <c r="F146">
        <f>SQRT(($A146-Sheet1!$C$39)^2+(Sheet1!$C$40-4)^2)</f>
        <v>27.95084971874737</v>
      </c>
      <c r="G146">
        <f>SQRT(($A146-Sheet1!$C$41)^2+(Sheet1!$C$42-4)^2)</f>
        <v>35.79455265819088</v>
      </c>
      <c r="H146">
        <f>Sheet1!$C$27-10*LOG10(B146)-0.02*B146</f>
        <v>46.02577145919229</v>
      </c>
      <c r="I146">
        <f>Sheet1!$C$27-10*LOG10(C146)-0.02*C146</f>
        <v>45.413320479675896</v>
      </c>
      <c r="J146">
        <f>Sheet1!$C$27-10*LOG10(D146)-0.02*D146</f>
        <v>45.214436429210366</v>
      </c>
      <c r="K146">
        <f>Sheet1!$C$27-10*LOG10(E146)-0.02*E146</f>
        <v>48.11180090063193</v>
      </c>
      <c r="L146">
        <f>Sheet1!$C$27-10*LOG10(F146)-0.02*F146</f>
        <v>47.576936295884295</v>
      </c>
      <c r="M146">
        <f>Sheet1!$C$27-10*LOG10(G146)-0.02*G146</f>
        <v>46.34584299685694</v>
      </c>
      <c r="N146">
        <f t="shared" si="21"/>
        <v>40047.66006909857</v>
      </c>
      <c r="O146">
        <f t="shared" si="22"/>
        <v>34780.197831916135</v>
      </c>
      <c r="P146">
        <f t="shared" si="23"/>
        <v>33223.36694570505</v>
      </c>
      <c r="Q146">
        <f t="shared" si="24"/>
        <v>64741.10237679353</v>
      </c>
      <c r="R146">
        <f t="shared" si="25"/>
        <v>57239.20979882111</v>
      </c>
      <c r="S146">
        <f t="shared" si="26"/>
        <v>43110.623070717964</v>
      </c>
      <c r="U146">
        <f t="shared" si="27"/>
        <v>-29.5</v>
      </c>
      <c r="V146">
        <f t="shared" si="28"/>
        <v>55.363887396220115</v>
      </c>
    </row>
    <row r="147" spans="1:22" ht="12.75">
      <c r="A147">
        <f t="shared" si="20"/>
        <v>-29</v>
      </c>
      <c r="B147">
        <f>SQRT(($A147-Sheet1!$C$31)^2+(Sheet1!$C$32-4)^2)</f>
        <v>37.64306044943742</v>
      </c>
      <c r="C147">
        <f>SQRT(($A147-Sheet1!$C$33)^2+(Sheet1!$C$34-4)^2)</f>
        <v>42.485291572496</v>
      </c>
      <c r="D147">
        <f>SQRT(($A147-Sheet1!$C$35)^2+(Sheet1!$C$36-4)^2)</f>
        <v>44.204072210600685</v>
      </c>
      <c r="E147">
        <f>SQRT(($A147-Sheet1!$C$37)^2+(Sheet1!$C$38-4)^2)</f>
        <v>24.596747752497688</v>
      </c>
      <c r="F147">
        <f>SQRT(($A147-Sheet1!$C$39)^2+(Sheet1!$C$40-4)^2)</f>
        <v>27.586228448267445</v>
      </c>
      <c r="G147">
        <f>SQRT(($A147-Sheet1!$C$41)^2+(Sheet1!$C$42-4)^2)</f>
        <v>35.4682957019364</v>
      </c>
      <c r="H147">
        <f>Sheet1!$C$27-10*LOG10(B147)-0.02*B147</f>
        <v>46.09019298179385</v>
      </c>
      <c r="I147">
        <f>Sheet1!$C$27-10*LOG10(C147)-0.02*C147</f>
        <v>45.4678115793616</v>
      </c>
      <c r="J147">
        <f>Sheet1!$C$27-10*LOG10(D147)-0.02*D147</f>
        <v>45.26119920089411</v>
      </c>
      <c r="K147">
        <f>Sheet1!$C$27-10*LOG10(E147)-0.02*E147</f>
        <v>48.1991916137076</v>
      </c>
      <c r="L147">
        <f>Sheet1!$C$27-10*LOG10(F147)-0.02*F147</f>
        <v>47.64125558920169</v>
      </c>
      <c r="M147">
        <f>Sheet1!$C$27-10*LOG10(G147)-0.02*G147</f>
        <v>46.39213432243493</v>
      </c>
      <c r="N147">
        <f t="shared" si="21"/>
        <v>40646.139016039924</v>
      </c>
      <c r="O147">
        <f t="shared" si="22"/>
        <v>35219.33552179208</v>
      </c>
      <c r="P147">
        <f t="shared" si="23"/>
        <v>33583.03329984572</v>
      </c>
      <c r="Q147">
        <f t="shared" si="24"/>
        <v>66057.04794126692</v>
      </c>
      <c r="R147">
        <f t="shared" si="25"/>
        <v>58093.23466527387</v>
      </c>
      <c r="S147">
        <f t="shared" si="26"/>
        <v>43572.595681209365</v>
      </c>
      <c r="U147">
        <f t="shared" si="27"/>
        <v>-29</v>
      </c>
      <c r="V147">
        <f t="shared" si="28"/>
        <v>55.42748393727449</v>
      </c>
    </row>
    <row r="148" spans="1:22" ht="12.75">
      <c r="A148">
        <f t="shared" si="20"/>
        <v>-28.5</v>
      </c>
      <c r="B148">
        <f>SQRT(($A148-Sheet1!$C$31)^2+(Sheet1!$C$32-4)^2)</f>
        <v>37.16517186829626</v>
      </c>
      <c r="C148">
        <f>SQRT(($A148-Sheet1!$C$33)^2+(Sheet1!$C$34-4)^2)</f>
        <v>42.03867267171979</v>
      </c>
      <c r="D148">
        <f>SQRT(($A148-Sheet1!$C$35)^2+(Sheet1!$C$36-4)^2)</f>
        <v>43.8092455995307</v>
      </c>
      <c r="E148">
        <f>SQRT(($A148-Sheet1!$C$37)^2+(Sheet1!$C$38-4)^2)</f>
        <v>24.150569351466643</v>
      </c>
      <c r="F148">
        <f>SQRT(($A148-Sheet1!$C$39)^2+(Sheet1!$C$40-4)^2)</f>
        <v>27.225906780123964</v>
      </c>
      <c r="G148">
        <f>SQRT(($A148-Sheet1!$C$41)^2+(Sheet1!$C$42-4)^2)</f>
        <v>35.14612354157995</v>
      </c>
      <c r="H148">
        <f>Sheet1!$C$27-10*LOG10(B148)-0.02*B148</f>
        <v>46.15523854950805</v>
      </c>
      <c r="I148">
        <f>Sheet1!$C$27-10*LOG10(C148)-0.02*C148</f>
        <v>45.52264003691882</v>
      </c>
      <c r="J148">
        <f>Sheet1!$C$27-10*LOG10(D148)-0.02*D148</f>
        <v>45.308060783634865</v>
      </c>
      <c r="K148">
        <f>Sheet1!$C$27-10*LOG10(E148)-0.02*E148</f>
        <v>48.28761831766161</v>
      </c>
      <c r="L148">
        <f>Sheet1!$C$27-10*LOG10(F148)-0.02*F148</f>
        <v>47.705561774555825</v>
      </c>
      <c r="M148">
        <f>Sheet1!$C$27-10*LOG10(G148)-0.02*G148</f>
        <v>46.43820665838103</v>
      </c>
      <c r="N148">
        <f t="shared" si="21"/>
        <v>41259.48995292835</v>
      </c>
      <c r="O148">
        <f t="shared" si="22"/>
        <v>35666.788272316466</v>
      </c>
      <c r="P148">
        <f t="shared" si="23"/>
        <v>33947.36566028668</v>
      </c>
      <c r="Q148">
        <f t="shared" si="24"/>
        <v>67415.82161690664</v>
      </c>
      <c r="R148">
        <f t="shared" si="25"/>
        <v>58959.8238653208</v>
      </c>
      <c r="S148">
        <f t="shared" si="26"/>
        <v>44037.298178670026</v>
      </c>
      <c r="U148">
        <f t="shared" si="27"/>
        <v>-28.5</v>
      </c>
      <c r="V148">
        <f t="shared" si="28"/>
        <v>55.49149024403215</v>
      </c>
    </row>
    <row r="149" spans="1:22" ht="12.75">
      <c r="A149">
        <f t="shared" si="20"/>
        <v>-28</v>
      </c>
      <c r="B149">
        <f>SQRT(($A149-Sheet1!$C$31)^2+(Sheet1!$C$32-4)^2)</f>
        <v>36.68787265568828</v>
      </c>
      <c r="C149">
        <f>SQRT(($A149-Sheet1!$C$33)^2+(Sheet1!$C$34-4)^2)</f>
        <v>41.593268686170845</v>
      </c>
      <c r="D149">
        <f>SQRT(($A149-Sheet1!$C$35)^2+(Sheet1!$C$36-4)^2)</f>
        <v>43.41658669218482</v>
      </c>
      <c r="E149">
        <f>SQRT(($A149-Sheet1!$C$37)^2+(Sheet1!$C$38-4)^2)</f>
        <v>23.706539182259394</v>
      </c>
      <c r="F149">
        <f>SQRT(($A149-Sheet1!$C$39)^2+(Sheet1!$C$40-4)^2)</f>
        <v>26.870057685088806</v>
      </c>
      <c r="G149">
        <f>SQRT(($A149-Sheet1!$C$41)^2+(Sheet1!$C$42-4)^2)</f>
        <v>34.828149534535996</v>
      </c>
      <c r="H149">
        <f>Sheet1!$C$27-10*LOG10(B149)-0.02*B149</f>
        <v>46.22092068946634</v>
      </c>
      <c r="I149">
        <f>Sheet1!$C$27-10*LOG10(C149)-0.02*C149</f>
        <v>45.5778075526525</v>
      </c>
      <c r="J149">
        <f>Sheet1!$C$27-10*LOG10(D149)-0.02*D149</f>
        <v>45.355014935467146</v>
      </c>
      <c r="K149">
        <f>Sheet1!$C$27-10*LOG10(E149)-0.02*E149</f>
        <v>48.37709108052941</v>
      </c>
      <c r="L149">
        <f>Sheet1!$C$27-10*LOG10(F149)-0.02*F149</f>
        <v>47.76981630046993</v>
      </c>
      <c r="M149">
        <f>Sheet1!$C$27-10*LOG10(G149)-0.02*G149</f>
        <v>46.48403644699631</v>
      </c>
      <c r="N149">
        <f t="shared" si="21"/>
        <v>41888.23573346359</v>
      </c>
      <c r="O149">
        <f t="shared" si="22"/>
        <v>36122.7458267719</v>
      </c>
      <c r="P149">
        <f t="shared" si="23"/>
        <v>34316.38199411306</v>
      </c>
      <c r="Q149">
        <f t="shared" si="24"/>
        <v>68819.11890956352</v>
      </c>
      <c r="R149">
        <f t="shared" si="25"/>
        <v>59838.62837546214</v>
      </c>
      <c r="S149">
        <f t="shared" si="26"/>
        <v>44504.471155190775</v>
      </c>
      <c r="U149">
        <f t="shared" si="27"/>
        <v>-28</v>
      </c>
      <c r="V149">
        <f t="shared" si="28"/>
        <v>55.55590264719082</v>
      </c>
    </row>
    <row r="150" spans="1:22" ht="12.75">
      <c r="A150">
        <f t="shared" si="20"/>
        <v>-27.5</v>
      </c>
      <c r="B150">
        <f>SQRT(($A150-Sheet1!$C$31)^2+(Sheet1!$C$32-4)^2)</f>
        <v>36.21118611699981</v>
      </c>
      <c r="C150">
        <f>SQRT(($A150-Sheet1!$C$33)^2+(Sheet1!$C$34-4)^2)</f>
        <v>41.14911906711977</v>
      </c>
      <c r="D150">
        <f>SQRT(($A150-Sheet1!$C$35)^2+(Sheet1!$C$36-4)^2)</f>
        <v>43.02615483633182</v>
      </c>
      <c r="E150">
        <f>SQRT(($A150-Sheet1!$C$37)^2+(Sheet1!$C$38-4)^2)</f>
        <v>23.264780248263683</v>
      </c>
      <c r="F150">
        <f>SQRT(($A150-Sheet1!$C$39)^2+(Sheet1!$C$40-4)^2)</f>
        <v>26.51886121235224</v>
      </c>
      <c r="G150">
        <f>SQRT(($A150-Sheet1!$C$41)^2+(Sheet1!$C$42-4)^2)</f>
        <v>34.514489710844636</v>
      </c>
      <c r="H150">
        <f>Sheet1!$C$27-10*LOG10(B150)-0.02*B150</f>
        <v>46.287252213671835</v>
      </c>
      <c r="I150">
        <f>Sheet1!$C$27-10*LOG10(C150)-0.02*C150</f>
        <v>45.63331563928552</v>
      </c>
      <c r="J150">
        <f>Sheet1!$C$27-10*LOG10(D150)-0.02*D150</f>
        <v>45.402054987646935</v>
      </c>
      <c r="K150">
        <f>Sheet1!$C$27-10*LOG10(E150)-0.02*E150</f>
        <v>48.467618290247515</v>
      </c>
      <c r="L150">
        <f>Sheet1!$C$27-10*LOG10(F150)-0.02*F150</f>
        <v>47.83397751358666</v>
      </c>
      <c r="M150">
        <f>Sheet1!$C$27-10*LOG10(G150)-0.02*G150</f>
        <v>46.52959907957109</v>
      </c>
      <c r="N150">
        <f t="shared" si="21"/>
        <v>42532.9221681787</v>
      </c>
      <c r="O150">
        <f t="shared" si="22"/>
        <v>36587.401305020714</v>
      </c>
      <c r="P150">
        <f t="shared" si="23"/>
        <v>34690.09576608805</v>
      </c>
      <c r="Q150">
        <f t="shared" si="24"/>
        <v>70268.68544461254</v>
      </c>
      <c r="R150">
        <f t="shared" si="25"/>
        <v>60729.22674489892</v>
      </c>
      <c r="S150">
        <f t="shared" si="26"/>
        <v>44973.83352294008</v>
      </c>
      <c r="U150">
        <f t="shared" si="27"/>
        <v>-27.5</v>
      </c>
      <c r="V150">
        <f t="shared" si="28"/>
        <v>55.62071652696929</v>
      </c>
    </row>
    <row r="151" spans="1:22" ht="12.75">
      <c r="A151">
        <f t="shared" si="20"/>
        <v>-27</v>
      </c>
      <c r="B151">
        <f>SQRT(($A151-Sheet1!$C$31)^2+(Sheet1!$C$32-4)^2)</f>
        <v>35.73513677041127</v>
      </c>
      <c r="C151">
        <f>SQRT(($A151-Sheet1!$C$33)^2+(Sheet1!$C$34-4)^2)</f>
        <v>40.70626487409524</v>
      </c>
      <c r="D151">
        <f>SQRT(($A151-Sheet1!$C$35)^2+(Sheet1!$C$36-4)^2)</f>
        <v>42.638011210655684</v>
      </c>
      <c r="E151">
        <f>SQRT(($A151-Sheet1!$C$37)^2+(Sheet1!$C$38-4)^2)</f>
        <v>22.825424421026653</v>
      </c>
      <c r="F151">
        <f>SQRT(($A151-Sheet1!$C$39)^2+(Sheet1!$C$40-4)^2)</f>
        <v>26.1725046566048</v>
      </c>
      <c r="G151">
        <f>SQRT(($A151-Sheet1!$C$41)^2+(Sheet1!$C$42-4)^2)</f>
        <v>34.20526275297414</v>
      </c>
      <c r="H151">
        <f>Sheet1!$C$27-10*LOG10(B151)-0.02*B151</f>
        <v>46.3542462202946</v>
      </c>
      <c r="I151">
        <f>Sheet1!$C$27-10*LOG10(C151)-0.02*C151</f>
        <v>45.68916560244131</v>
      </c>
      <c r="J151">
        <f>Sheet1!$C$27-10*LOG10(D151)-0.02*D151</f>
        <v>45.449173823377045</v>
      </c>
      <c r="K151">
        <f>Sheet1!$C$27-10*LOG10(E151)-0.02*E151</f>
        <v>48.55920633710175</v>
      </c>
      <c r="L151">
        <f>Sheet1!$C$27-10*LOG10(F151)-0.02*F151</f>
        <v>47.89800049142568</v>
      </c>
      <c r="M151">
        <f>Sheet1!$C$27-10*LOG10(G151)-0.02*G151</f>
        <v>46.57486887822961</v>
      </c>
      <c r="N151">
        <f t="shared" si="21"/>
        <v>43194.119158814516</v>
      </c>
      <c r="O151">
        <f t="shared" si="22"/>
        <v>37060.951079737875</v>
      </c>
      <c r="P151">
        <f t="shared" si="23"/>
        <v>35068.51552975496</v>
      </c>
      <c r="Q151">
        <f t="shared" si="24"/>
        <v>71766.3128046865</v>
      </c>
      <c r="R151">
        <f t="shared" si="25"/>
        <v>61631.11844806385</v>
      </c>
      <c r="S151">
        <f t="shared" si="26"/>
        <v>45445.08162672413</v>
      </c>
      <c r="U151">
        <f t="shared" si="27"/>
        <v>-27</v>
      </c>
      <c r="V151">
        <f t="shared" si="28"/>
        <v>55.68592620741766</v>
      </c>
    </row>
    <row r="152" spans="1:22" ht="12.75">
      <c r="A152">
        <f t="shared" si="20"/>
        <v>-26.5</v>
      </c>
      <c r="B152">
        <f>SQRT(($A152-Sheet1!$C$31)^2+(Sheet1!$C$32-4)^2)</f>
        <v>35.259750424527965</v>
      </c>
      <c r="C152">
        <f>SQRT(($A152-Sheet1!$C$33)^2+(Sheet1!$C$34-4)^2)</f>
        <v>40.26474885057648</v>
      </c>
      <c r="D152">
        <f>SQRT(($A152-Sheet1!$C$35)^2+(Sheet1!$C$36-4)^2)</f>
        <v>42.25221887664599</v>
      </c>
      <c r="E152">
        <f>SQRT(($A152-Sheet1!$C$37)^2+(Sheet1!$C$38-4)^2)</f>
        <v>22.38861317723811</v>
      </c>
      <c r="F152">
        <f>SQRT(($A152-Sheet1!$C$39)^2+(Sheet1!$C$40-4)^2)</f>
        <v>25.83118270617898</v>
      </c>
      <c r="G152">
        <f>SQRT(($A152-Sheet1!$C$41)^2+(Sheet1!$C$42-4)^2)</f>
        <v>33.90058996536786</v>
      </c>
      <c r="H152">
        <f>Sheet1!$C$27-10*LOG10(B152)-0.02*B152</f>
        <v>46.421916094008026</v>
      </c>
      <c r="I152">
        <f>Sheet1!$C$27-10*LOG10(C152)-0.02*C152</f>
        <v>45.74535851954769</v>
      </c>
      <c r="J152">
        <f>Sheet1!$C$27-10*LOG10(D152)-0.02*D152</f>
        <v>45.496363855752946</v>
      </c>
      <c r="K152">
        <f>Sheet1!$C$27-10*LOG10(E152)-0.02*E152</f>
        <v>48.65185925033394</v>
      </c>
      <c r="L152">
        <f>Sheet1!$C$27-10*LOG10(F152)-0.02*F152</f>
        <v>47.9618368755986</v>
      </c>
      <c r="M152">
        <f>Sheet1!$C$27-10*LOG10(G152)-0.02*G152</f>
        <v>46.619819080600806</v>
      </c>
      <c r="N152">
        <f t="shared" si="21"/>
        <v>43872.42188686301</v>
      </c>
      <c r="O152">
        <f t="shared" si="22"/>
        <v>37543.59462473874</v>
      </c>
      <c r="P152">
        <f t="shared" si="23"/>
        <v>35451.644493050924</v>
      </c>
      <c r="Q152">
        <f t="shared" si="24"/>
        <v>73313.832850265</v>
      </c>
      <c r="R152">
        <f t="shared" si="25"/>
        <v>62543.71693924377</v>
      </c>
      <c r="S152">
        <f t="shared" si="26"/>
        <v>45917.88838583432</v>
      </c>
      <c r="U152">
        <f t="shared" si="27"/>
        <v>-26.5</v>
      </c>
      <c r="V152">
        <f t="shared" si="28"/>
        <v>55.75152483848956</v>
      </c>
    </row>
    <row r="153" spans="1:22" ht="12.75">
      <c r="A153">
        <f t="shared" si="20"/>
        <v>-26</v>
      </c>
      <c r="B153">
        <f>SQRT(($A153-Sheet1!$C$31)^2+(Sheet1!$C$32-4)^2)</f>
        <v>34.785054261852174</v>
      </c>
      <c r="C153">
        <f>SQRT(($A153-Sheet1!$C$33)^2+(Sheet1!$C$34-4)^2)</f>
        <v>39.824615503479755</v>
      </c>
      <c r="D153">
        <f>SQRT(($A153-Sheet1!$C$35)^2+(Sheet1!$C$36-4)^2)</f>
        <v>41.86884283091664</v>
      </c>
      <c r="E153">
        <f>SQRT(($A153-Sheet1!$C$37)^2+(Sheet1!$C$38-4)^2)</f>
        <v>21.95449840010015</v>
      </c>
      <c r="F153">
        <f>SQRT(($A153-Sheet1!$C$39)^2+(Sheet1!$C$40-4)^2)</f>
        <v>25.495097567963924</v>
      </c>
      <c r="G153">
        <f>SQRT(($A153-Sheet1!$C$41)^2+(Sheet1!$C$42-4)^2)</f>
        <v>33.60059523282288</v>
      </c>
      <c r="H153">
        <f>Sheet1!$C$27-10*LOG10(B153)-0.02*B153</f>
        <v>46.49027550520061</v>
      </c>
      <c r="I153">
        <f>Sheet1!$C$27-10*LOG10(C153)-0.02*C153</f>
        <v>45.801895217042386</v>
      </c>
      <c r="J153">
        <f>Sheet1!$C$27-10*LOG10(D153)-0.02*D153</f>
        <v>45.54361700493259</v>
      </c>
      <c r="K153">
        <f>Sheet1!$C$27-10*LOG10(E153)-0.02*E153</f>
        <v>48.74557828282365</v>
      </c>
      <c r="L153">
        <f>Sheet1!$C$27-10*LOG10(F153)-0.02*F153</f>
        <v>48.025434707446344</v>
      </c>
      <c r="M153">
        <f>Sheet1!$C$27-10*LOG10(G153)-0.02*G153</f>
        <v>46.66442182773861</v>
      </c>
      <c r="N153">
        <f t="shared" si="21"/>
        <v>44568.4520575429</v>
      </c>
      <c r="O153">
        <f t="shared" si="22"/>
        <v>38035.53433207253</v>
      </c>
      <c r="P153">
        <f t="shared" si="23"/>
        <v>35839.480057477645</v>
      </c>
      <c r="Q153">
        <f t="shared" si="24"/>
        <v>74913.11020779492</v>
      </c>
      <c r="R153">
        <f t="shared" si="25"/>
        <v>63466.34244937293</v>
      </c>
      <c r="S153">
        <f t="shared" si="26"/>
        <v>46391.90247564787</v>
      </c>
      <c r="U153">
        <f t="shared" si="27"/>
        <v>-26</v>
      </c>
      <c r="V153">
        <f t="shared" si="28"/>
        <v>55.81750426422554</v>
      </c>
    </row>
    <row r="154" spans="1:22" ht="12.75">
      <c r="A154">
        <f t="shared" si="20"/>
        <v>-25.5</v>
      </c>
      <c r="B154">
        <f>SQRT(($A154-Sheet1!$C$31)^2+(Sheet1!$C$32-4)^2)</f>
        <v>34.311076928595526</v>
      </c>
      <c r="C154">
        <f>SQRT(($A154-Sheet1!$C$33)^2+(Sheet1!$C$34-4)^2)</f>
        <v>39.38591118661596</v>
      </c>
      <c r="D154">
        <f>SQRT(($A154-Sheet1!$C$35)^2+(Sheet1!$C$36-4)^2)</f>
        <v>41.48795005781799</v>
      </c>
      <c r="E154">
        <f>SQRT(($A154-Sheet1!$C$37)^2+(Sheet1!$C$38-4)^2)</f>
        <v>21.523243250030884</v>
      </c>
      <c r="F154">
        <f>SQRT(($A154-Sheet1!$C$39)^2+(Sheet1!$C$40-4)^2)</f>
        <v>25.16445906432324</v>
      </c>
      <c r="G154">
        <f>SQRT(($A154-Sheet1!$C$41)^2+(Sheet1!$C$42-4)^2)</f>
        <v>33.30540496676178</v>
      </c>
      <c r="H154">
        <f>Sheet1!$C$27-10*LOG10(B154)-0.02*B154</f>
        <v>46.559338407874186</v>
      </c>
      <c r="I154">
        <f>Sheet1!$C$27-10*LOG10(C154)-0.02*C154</f>
        <v>45.85877624575365</v>
      </c>
      <c r="J154">
        <f>Sheet1!$C$27-10*LOG10(D154)-0.02*D154</f>
        <v>45.59092467453864</v>
      </c>
      <c r="K154">
        <f>Sheet1!$C$27-10*LOG10(E154)-0.02*E154</f>
        <v>48.84036143706461</v>
      </c>
      <c r="L154">
        <f>Sheet1!$C$27-10*LOG10(F154)-0.02*F154</f>
        <v>48.088738268420514</v>
      </c>
      <c r="M154">
        <f>Sheet1!$C$27-10*LOG10(G154)-0.02*G154</f>
        <v>46.708648155741706</v>
      </c>
      <c r="N154">
        <f t="shared" si="21"/>
        <v>45282.859200171486</v>
      </c>
      <c r="O154">
        <f t="shared" si="22"/>
        <v>38536.97529422829</v>
      </c>
      <c r="P154">
        <f t="shared" si="23"/>
        <v>36232.01332992414</v>
      </c>
      <c r="Q154">
        <f t="shared" si="24"/>
        <v>76566.03255438403</v>
      </c>
      <c r="R154">
        <f t="shared" si="25"/>
        <v>64398.21457875412</v>
      </c>
      <c r="S154">
        <f t="shared" si="26"/>
        <v>46866.7475605189</v>
      </c>
      <c r="U154">
        <f t="shared" si="27"/>
        <v>-25.5</v>
      </c>
      <c r="V154">
        <f t="shared" si="28"/>
        <v>55.883854875151385</v>
      </c>
    </row>
    <row r="155" spans="1:22" ht="12.75">
      <c r="A155">
        <f t="shared" si="20"/>
        <v>-25</v>
      </c>
      <c r="B155">
        <f>SQRT(($A155-Sheet1!$C$31)^2+(Sheet1!$C$32-4)^2)</f>
        <v>33.83784863137726</v>
      </c>
      <c r="C155">
        <f>SQRT(($A155-Sheet1!$C$33)^2+(Sheet1!$C$34-4)^2)</f>
        <v>38.948684188300895</v>
      </c>
      <c r="D155">
        <f>SQRT(($A155-Sheet1!$C$35)^2+(Sheet1!$C$36-4)^2)</f>
        <v>41.10960958218893</v>
      </c>
      <c r="E155">
        <f>SQRT(($A155-Sheet1!$C$37)^2+(Sheet1!$C$38-4)^2)</f>
        <v>21.095023109728988</v>
      </c>
      <c r="F155">
        <f>SQRT(($A155-Sheet1!$C$39)^2+(Sheet1!$C$40-4)^2)</f>
        <v>24.839484696748443</v>
      </c>
      <c r="G155">
        <f>SQRT(($A155-Sheet1!$C$41)^2+(Sheet1!$C$42-4)^2)</f>
        <v>33.015148038438355</v>
      </c>
      <c r="H155">
        <f>Sheet1!$C$27-10*LOG10(B155)-0.02*B155</f>
        <v>46.629119036012824</v>
      </c>
      <c r="I155">
        <f>Sheet1!$C$27-10*LOG10(C155)-0.02*C155</f>
        <v>45.91600185432023</v>
      </c>
      <c r="J155">
        <f>Sheet1!$C$27-10*LOG10(D155)-0.02*D155</f>
        <v>45.63827772730775</v>
      </c>
      <c r="K155">
        <f>Sheet1!$C$27-10*LOG10(E155)-0.02*E155</f>
        <v>48.936202924920664</v>
      </c>
      <c r="L155">
        <f>Sheet1!$C$27-10*LOG10(F155)-0.02*F155</f>
        <v>48.15168792791872</v>
      </c>
      <c r="M155">
        <f>Sheet1!$C$27-10*LOG10(G155)-0.02*G155</f>
        <v>46.752467991548016</v>
      </c>
      <c r="N155">
        <f t="shared" si="21"/>
        <v>46016.322025516216</v>
      </c>
      <c r="O155">
        <f t="shared" si="22"/>
        <v>39048.125047417416</v>
      </c>
      <c r="P155">
        <f t="shared" si="23"/>
        <v>36629.228606302066</v>
      </c>
      <c r="Q155">
        <f t="shared" si="24"/>
        <v>78274.49826439907</v>
      </c>
      <c r="R155">
        <f t="shared" si="25"/>
        <v>65338.44475516461</v>
      </c>
      <c r="S155">
        <f t="shared" si="26"/>
        <v>47342.02159059092</v>
      </c>
      <c r="U155">
        <f t="shared" si="27"/>
        <v>-25</v>
      </c>
      <c r="V155">
        <f t="shared" si="28"/>
        <v>55.95056544271769</v>
      </c>
    </row>
    <row r="156" spans="1:22" ht="12.75">
      <c r="A156">
        <f t="shared" si="20"/>
        <v>-24.5</v>
      </c>
      <c r="B156">
        <f>SQRT(($A156-Sheet1!$C$31)^2+(Sheet1!$C$32-4)^2)</f>
        <v>33.36540124140574</v>
      </c>
      <c r="C156">
        <f>SQRT(($A156-Sheet1!$C$33)^2+(Sheet1!$C$34-4)^2)</f>
        <v>38.51298482330343</v>
      </c>
      <c r="D156">
        <f>SQRT(($A156-Sheet1!$C$35)^2+(Sheet1!$C$36-4)^2)</f>
        <v>40.73389252207552</v>
      </c>
      <c r="E156">
        <f>SQRT(($A156-Sheet1!$C$37)^2+(Sheet1!$C$38-4)^2)</f>
        <v>20.670026608594387</v>
      </c>
      <c r="F156">
        <f>SQRT(($A156-Sheet1!$C$39)^2+(Sheet1!$C$40-4)^2)</f>
        <v>24.520399670478458</v>
      </c>
      <c r="G156">
        <f>SQRT(($A156-Sheet1!$C$41)^2+(Sheet1!$C$42-4)^2)</f>
        <v>32.72995569810628</v>
      </c>
      <c r="H156">
        <f>Sheet1!$C$27-10*LOG10(B156)-0.02*B156</f>
        <v>46.69963189817548</v>
      </c>
      <c r="I156">
        <f>Sheet1!$C$27-10*LOG10(C156)-0.02*C156</f>
        <v>45.973571960506376</v>
      </c>
      <c r="J156">
        <f>Sheet1!$C$27-10*LOG10(D156)-0.02*D156</f>
        <v>45.68566646000799</v>
      </c>
      <c r="K156">
        <f>Sheet1!$C$27-10*LOG10(E156)-0.02*E156</f>
        <v>49.03309255288414</v>
      </c>
      <c r="L156">
        <f>Sheet1!$C$27-10*LOG10(F156)-0.02*F156</f>
        <v>48.21422000170089</v>
      </c>
      <c r="M156">
        <f>Sheet1!$C$27-10*LOG10(G156)-0.02*G156</f>
        <v>46.7958501534015</v>
      </c>
      <c r="N156">
        <f t="shared" si="21"/>
        <v>46769.54984020923</v>
      </c>
      <c r="O156">
        <f t="shared" si="22"/>
        <v>39569.19327151029</v>
      </c>
      <c r="P156">
        <f t="shared" si="23"/>
        <v>37031.102826240305</v>
      </c>
      <c r="Q156">
        <f t="shared" si="24"/>
        <v>80040.4009108924</v>
      </c>
      <c r="R156">
        <f t="shared" si="25"/>
        <v>66286.02864461063</v>
      </c>
      <c r="S156">
        <f t="shared" si="26"/>
        <v>47817.2961762298</v>
      </c>
      <c r="U156">
        <f t="shared" si="27"/>
        <v>-24.5</v>
      </c>
      <c r="V156">
        <f t="shared" si="28"/>
        <v>56.017622933296906</v>
      </c>
    </row>
    <row r="157" spans="1:22" ht="12.75">
      <c r="A157">
        <f t="shared" si="20"/>
        <v>-24</v>
      </c>
      <c r="B157">
        <f>SQRT(($A157-Sheet1!$C$31)^2+(Sheet1!$C$32-4)^2)</f>
        <v>32.89376840679705</v>
      </c>
      <c r="C157">
        <f>SQRT(($A157-Sheet1!$C$33)^2+(Sheet1!$C$34-4)^2)</f>
        <v>38.07886552931954</v>
      </c>
      <c r="D157">
        <f>SQRT(($A157-Sheet1!$C$35)^2+(Sheet1!$C$36-4)^2)</f>
        <v>40.36087214122113</v>
      </c>
      <c r="E157">
        <f>SQRT(($A157-Sheet1!$C$37)^2+(Sheet1!$C$38-4)^2)</f>
        <v>20.248456731316587</v>
      </c>
      <c r="F157">
        <f>SQRT(($A157-Sheet1!$C$39)^2+(Sheet1!$C$40-4)^2)</f>
        <v>24.20743687382041</v>
      </c>
      <c r="G157">
        <f>SQRT(($A157-Sheet1!$C$41)^2+(Sheet1!$C$42-4)^2)</f>
        <v>32.449961479175904</v>
      </c>
      <c r="H157">
        <f>Sheet1!$C$27-10*LOG10(B157)-0.02*B157</f>
        <v>46.770891770031206</v>
      </c>
      <c r="I157">
        <f>Sheet1!$C$27-10*LOG10(C157)-0.02*C157</f>
        <v>46.031486120258634</v>
      </c>
      <c r="J157">
        <f>Sheet1!$C$27-10*LOG10(D157)-0.02*D157</f>
        <v>45.73308057765293</v>
      </c>
      <c r="K157">
        <f>Sheet1!$C$27-10*LOG10(E157)-0.02*E157</f>
        <v>49.13101502379489</v>
      </c>
      <c r="L157">
        <f>Sheet1!$C$27-10*LOG10(F157)-0.02*F157</f>
        <v>48.27626662445304</v>
      </c>
      <c r="M157">
        <f>Sheet1!$C$27-10*LOG10(G157)-0.02*G157</f>
        <v>46.83876235650895</v>
      </c>
      <c r="N157">
        <f t="shared" si="21"/>
        <v>47543.28401769655</v>
      </c>
      <c r="O157">
        <f t="shared" si="22"/>
        <v>40100.391441762826</v>
      </c>
      <c r="P157">
        <f t="shared" si="23"/>
        <v>37437.60499818755</v>
      </c>
      <c r="Q157">
        <f t="shared" si="24"/>
        <v>81865.61003340696</v>
      </c>
      <c r="R157">
        <f t="shared" si="25"/>
        <v>67239.83862181366</v>
      </c>
      <c r="S157">
        <f t="shared" si="26"/>
        <v>48292.11605482381</v>
      </c>
      <c r="U157">
        <f t="shared" si="27"/>
        <v>-24</v>
      </c>
      <c r="V157">
        <f t="shared" si="28"/>
        <v>56.08501229891344</v>
      </c>
    </row>
    <row r="158" spans="1:22" ht="12.75">
      <c r="A158">
        <f t="shared" si="20"/>
        <v>-23.5</v>
      </c>
      <c r="B158">
        <f>SQRT(($A158-Sheet1!$C$31)^2+(Sheet1!$C$32-4)^2)</f>
        <v>32.42298567374695</v>
      </c>
      <c r="C158">
        <f>SQRT(($A158-Sheet1!$C$33)^2+(Sheet1!$C$34-4)^2)</f>
        <v>37.646380968162134</v>
      </c>
      <c r="D158">
        <f>SQRT(($A158-Sheet1!$C$35)^2+(Sheet1!$C$36-4)^2)</f>
        <v>39.99062390110962</v>
      </c>
      <c r="E158">
        <f>SQRT(($A158-Sheet1!$C$37)^2+(Sheet1!$C$38-4)^2)</f>
        <v>19.83053201505194</v>
      </c>
      <c r="F158">
        <f>SQRT(($A158-Sheet1!$C$39)^2+(Sheet1!$C$40-4)^2)</f>
        <v>23.90083680543424</v>
      </c>
      <c r="G158">
        <f>SQRT(($A158-Sheet1!$C$41)^2+(Sheet1!$C$42-4)^2)</f>
        <v>32.17530108639234</v>
      </c>
      <c r="H158">
        <f>Sheet1!$C$27-10*LOG10(B158)-0.02*B158</f>
        <v>46.84291368451512</v>
      </c>
      <c r="I158">
        <f>Sheet1!$C$27-10*LOG10(C158)-0.02*C158</f>
        <v>46.089743494341626</v>
      </c>
      <c r="J158">
        <f>Sheet1!$C$27-10*LOG10(D158)-0.02*D158</f>
        <v>45.78050916704971</v>
      </c>
      <c r="K158">
        <f>Sheet1!$C$27-10*LOG10(E158)-0.02*E158</f>
        <v>49.22994914524224</v>
      </c>
      <c r="L158">
        <f>Sheet1!$C$27-10*LOG10(F158)-0.02*F158</f>
        <v>48.33775564052168</v>
      </c>
      <c r="M158">
        <f>Sheet1!$C$27-10*LOG10(G158)-0.02*G158</f>
        <v>46.88117122441998</v>
      </c>
      <c r="N158">
        <f t="shared" si="21"/>
        <v>48338.299524406466</v>
      </c>
      <c r="O158">
        <f t="shared" si="22"/>
        <v>40641.932427006526</v>
      </c>
      <c r="P158">
        <f t="shared" si="23"/>
        <v>37848.695594406876</v>
      </c>
      <c r="Q158">
        <f t="shared" si="24"/>
        <v>83751.94749335718</v>
      </c>
      <c r="R158">
        <f t="shared" si="25"/>
        <v>68198.61642930323</v>
      </c>
      <c r="S158">
        <f t="shared" si="26"/>
        <v>48765.99866568468</v>
      </c>
      <c r="U158">
        <f t="shared" si="27"/>
        <v>-23.5</v>
      </c>
      <c r="V158">
        <f t="shared" si="28"/>
        <v>56.15271624151626</v>
      </c>
    </row>
    <row r="159" spans="1:22" ht="12.75">
      <c r="A159">
        <f t="shared" si="20"/>
        <v>-23</v>
      </c>
      <c r="B159">
        <f>SQRT(($A159-Sheet1!$C$31)^2+(Sheet1!$C$32-4)^2)</f>
        <v>31.953090617340916</v>
      </c>
      <c r="C159">
        <f>SQRT(($A159-Sheet1!$C$33)^2+(Sheet1!$C$34-4)^2)</f>
        <v>37.21558813185679</v>
      </c>
      <c r="D159">
        <f>SQRT(($A159-Sheet1!$C$35)^2+(Sheet1!$C$36-4)^2)</f>
        <v>39.6232255123179</v>
      </c>
      <c r="E159">
        <f>SQRT(($A159-Sheet1!$C$37)^2+(Sheet1!$C$38-4)^2)</f>
        <v>19.4164878389476</v>
      </c>
      <c r="F159">
        <f>SQRT(($A159-Sheet1!$C$39)^2+(Sheet1!$C$40-4)^2)</f>
        <v>23.600847442411894</v>
      </c>
      <c r="G159">
        <f>SQRT(($A159-Sheet1!$C$41)^2+(Sheet1!$C$42-4)^2)</f>
        <v>31.906112267087632</v>
      </c>
      <c r="H159">
        <f>Sheet1!$C$27-10*LOG10(B159)-0.02*B159</f>
        <v>46.91571291923853</v>
      </c>
      <c r="I159">
        <f>Sheet1!$C$27-10*LOG10(C159)-0.02*C159</f>
        <v>46.14834281238043</v>
      </c>
      <c r="J159">
        <f>Sheet1!$C$27-10*LOG10(D159)-0.02*D159</f>
        <v>45.82794066972737</v>
      </c>
      <c r="K159">
        <f>Sheet1!$C$27-10*LOG10(E159)-0.02*E159</f>
        <v>49.329866934211985</v>
      </c>
      <c r="L159">
        <f>Sheet1!$C$27-10*LOG10(F159)-0.02*F159</f>
        <v>48.39861051730302</v>
      </c>
      <c r="M159">
        <f>Sheet1!$C$27-10*LOG10(G159)-0.02*G159</f>
        <v>46.923042306674446</v>
      </c>
      <c r="N159">
        <f t="shared" si="21"/>
        <v>49155.40649886568</v>
      </c>
      <c r="O159">
        <f t="shared" si="22"/>
        <v>41194.03002846733</v>
      </c>
      <c r="P159">
        <f t="shared" si="23"/>
        <v>38264.3259154997</v>
      </c>
      <c r="Q159">
        <f t="shared" si="24"/>
        <v>85701.15863958944</v>
      </c>
      <c r="R159">
        <f t="shared" si="25"/>
        <v>69160.96617744376</v>
      </c>
      <c r="S159">
        <f t="shared" si="26"/>
        <v>49238.4338496733</v>
      </c>
      <c r="U159">
        <f t="shared" si="27"/>
        <v>-23</v>
      </c>
      <c r="V159">
        <f t="shared" si="28"/>
        <v>56.22071494722114</v>
      </c>
    </row>
    <row r="160" spans="1:22" ht="12.75">
      <c r="A160">
        <f t="shared" si="20"/>
        <v>-22.5</v>
      </c>
      <c r="B160">
        <f>SQRT(($A160-Sheet1!$C$31)^2+(Sheet1!$C$32-4)^2)</f>
        <v>31.48412298286233</v>
      </c>
      <c r="C160">
        <f>SQRT(($A160-Sheet1!$C$33)^2+(Sheet1!$C$34-4)^2)</f>
        <v>36.78654645383282</v>
      </c>
      <c r="D160">
        <f>SQRT(($A160-Sheet1!$C$35)^2+(Sheet1!$C$36-4)^2)</f>
        <v>39.2587569849072</v>
      </c>
      <c r="E160">
        <f>SQRT(($A160-Sheet1!$C$37)^2+(Sheet1!$C$38-4)^2)</f>
        <v>19.00657780874821</v>
      </c>
      <c r="F160">
        <f>SQRT(($A160-Sheet1!$C$39)^2+(Sheet1!$C$40-4)^2)</f>
        <v>23.30772404161333</v>
      </c>
      <c r="G160">
        <f>SQRT(($A160-Sheet1!$C$41)^2+(Sheet1!$C$42-4)^2)</f>
        <v>31.64253466459348</v>
      </c>
      <c r="H160">
        <f>Sheet1!$C$27-10*LOG10(B160)-0.02*B160</f>
        <v>46.98930498073435</v>
      </c>
      <c r="I160">
        <f>Sheet1!$C$27-10*LOG10(C160)-0.02*C160</f>
        <v>46.20728233412775</v>
      </c>
      <c r="J160">
        <f>Sheet1!$C$27-10*LOG10(D160)-0.02*D160</f>
        <v>45.875362854302814</v>
      </c>
      <c r="K160">
        <f>Sheet1!$C$27-10*LOG10(E160)-0.02*E160</f>
        <v>49.430732607021916</v>
      </c>
      <c r="L160">
        <f>Sheet1!$C$27-10*LOG10(F160)-0.02*F160</f>
        <v>48.45875028622482</v>
      </c>
      <c r="M160">
        <f>Sheet1!$C$27-10*LOG10(G160)-0.02*G160</f>
        <v>46.96434010326656</v>
      </c>
      <c r="N160">
        <f t="shared" si="21"/>
        <v>49995.45188030132</v>
      </c>
      <c r="O160">
        <f t="shared" si="22"/>
        <v>41756.898452839276</v>
      </c>
      <c r="P160">
        <f t="shared" si="23"/>
        <v>38684.43742428621</v>
      </c>
      <c r="Q160">
        <f t="shared" si="24"/>
        <v>87714.87740144887</v>
      </c>
      <c r="R160">
        <f t="shared" si="25"/>
        <v>70125.34786246283</v>
      </c>
      <c r="S160">
        <f t="shared" si="26"/>
        <v>49708.88369095584</v>
      </c>
      <c r="U160">
        <f t="shared" si="27"/>
        <v>-22.5</v>
      </c>
      <c r="V160">
        <f t="shared" si="28"/>
        <v>56.28898578656899</v>
      </c>
    </row>
    <row r="161" spans="1:22" ht="12.75">
      <c r="A161">
        <f t="shared" si="20"/>
        <v>-22</v>
      </c>
      <c r="B161">
        <f>SQRT(($A161-Sheet1!$C$31)^2+(Sheet1!$C$32-4)^2)</f>
        <v>31.016124838541646</v>
      </c>
      <c r="C161">
        <f>SQRT(($A161-Sheet1!$C$33)^2+(Sheet1!$C$34-4)^2)</f>
        <v>36.359317925395686</v>
      </c>
      <c r="D161">
        <f>SQRT(($A161-Sheet1!$C$35)^2+(Sheet1!$C$36-4)^2)</f>
        <v>38.897300677553446</v>
      </c>
      <c r="E161">
        <f>SQRT(($A161-Sheet1!$C$37)^2+(Sheet1!$C$38-4)^2)</f>
        <v>18.601075237738275</v>
      </c>
      <c r="F161">
        <f>SQRT(($A161-Sheet1!$C$39)^2+(Sheet1!$C$40-4)^2)</f>
        <v>23.021728866442675</v>
      </c>
      <c r="G161">
        <f>SQRT(($A161-Sheet1!$C$41)^2+(Sheet1!$C$42-4)^2)</f>
        <v>31.38470965295043</v>
      </c>
      <c r="H161">
        <f>Sheet1!$C$27-10*LOG10(B161)-0.02*B161</f>
        <v>47.06370558506</v>
      </c>
      <c r="I161">
        <f>Sheet1!$C$27-10*LOG10(C161)-0.02*C161</f>
        <v>46.266559807763876</v>
      </c>
      <c r="J161">
        <f>Sheet1!$C$27-10*LOG10(D161)-0.02*D161</f>
        <v>45.922762788352905</v>
      </c>
      <c r="K161">
        <f>Sheet1!$C$27-10*LOG10(E161)-0.02*E161</f>
        <v>49.53250144330126</v>
      </c>
      <c r="L161">
        <f>Sheet1!$C$27-10*LOG10(F161)-0.02*F161</f>
        <v>48.5180895166871</v>
      </c>
      <c r="M161">
        <f>Sheet1!$C$27-10*LOG10(G161)-0.02*G161</f>
        <v>47.005028096472834</v>
      </c>
      <c r="N161">
        <f t="shared" si="21"/>
        <v>50859.32108181023</v>
      </c>
      <c r="O161">
        <f t="shared" si="22"/>
        <v>42330.75171265575</v>
      </c>
      <c r="P161">
        <f t="shared" si="23"/>
        <v>39108.961049091995</v>
      </c>
      <c r="Q161">
        <f t="shared" si="24"/>
        <v>89794.58431766658</v>
      </c>
      <c r="R161">
        <f t="shared" si="25"/>
        <v>71090.07160500578</v>
      </c>
      <c r="S161">
        <f t="shared" si="26"/>
        <v>50176.782518904525</v>
      </c>
      <c r="U161">
        <f t="shared" si="27"/>
        <v>-22</v>
      </c>
      <c r="V161">
        <f t="shared" si="28"/>
        <v>56.35750297649227</v>
      </c>
    </row>
    <row r="162" spans="1:22" ht="12.75">
      <c r="A162">
        <f t="shared" si="20"/>
        <v>-21.5</v>
      </c>
      <c r="B162">
        <f>SQRT(($A162-Sheet1!$C$31)^2+(Sheet1!$C$32-4)^2)</f>
        <v>30.549140740780256</v>
      </c>
      <c r="C162">
        <f>SQRT(($A162-Sheet1!$C$33)^2+(Sheet1!$C$34-4)^2)</f>
        <v>35.9339672176619</v>
      </c>
      <c r="D162">
        <f>SQRT(($A162-Sheet1!$C$35)^2+(Sheet1!$C$36-4)^2)</f>
        <v>38.53894134508627</v>
      </c>
      <c r="E162">
        <f>SQRT(($A162-Sheet1!$C$37)^2+(Sheet1!$C$38-4)^2)</f>
        <v>18.200274723201296</v>
      </c>
      <c r="F162">
        <f>SQRT(($A162-Sheet1!$C$39)^2+(Sheet1!$C$40-4)^2)</f>
        <v>22.74313083108832</v>
      </c>
      <c r="G162">
        <f>SQRT(($A162-Sheet1!$C$41)^2+(Sheet1!$C$42-4)^2)</f>
        <v>31.132780152116194</v>
      </c>
      <c r="H162">
        <f>Sheet1!$C$27-10*LOG10(B162)-0.02*B162</f>
        <v>47.138930634212585</v>
      </c>
      <c r="I162">
        <f>Sheet1!$C$27-10*LOG10(C162)-0.02*C162</f>
        <v>46.326172425028275</v>
      </c>
      <c r="J162">
        <f>Sheet1!$C$27-10*LOG10(D162)-0.02*D162</f>
        <v>45.97012680987455</v>
      </c>
      <c r="K162">
        <f>Sheet1!$C$27-10*LOG10(E162)-0.02*E162</f>
        <v>49.63511851283155</v>
      </c>
      <c r="L162">
        <f>Sheet1!$C$27-10*LOG10(F162)-0.02*F162</f>
        <v>48.576538328709276</v>
      </c>
      <c r="M162">
        <f>Sheet1!$C$27-10*LOG10(G162)-0.02*G162</f>
        <v>47.04506879058133</v>
      </c>
      <c r="N162">
        <f t="shared" si="21"/>
        <v>51747.939701404415</v>
      </c>
      <c r="O162">
        <f t="shared" si="22"/>
        <v>42915.80294638359</v>
      </c>
      <c r="P162">
        <f t="shared" si="23"/>
        <v>39537.81645674386</v>
      </c>
      <c r="Q162">
        <f t="shared" si="24"/>
        <v>91941.55640141155</v>
      </c>
      <c r="R162">
        <f t="shared" si="25"/>
        <v>72053.29283707085</v>
      </c>
      <c r="S162">
        <f t="shared" si="26"/>
        <v>50641.53708856952</v>
      </c>
      <c r="U162">
        <f t="shared" si="27"/>
        <v>-21.5</v>
      </c>
      <c r="V162">
        <f t="shared" si="28"/>
        <v>56.426237199395025</v>
      </c>
    </row>
    <row r="163" spans="1:22" ht="12.75">
      <c r="A163">
        <f t="shared" si="20"/>
        <v>-21</v>
      </c>
      <c r="B163">
        <f>SQRT(($A163-Sheet1!$C$31)^2+(Sheet1!$C$32-4)^2)</f>
        <v>30.083217912982647</v>
      </c>
      <c r="C163">
        <f>SQRT(($A163-Sheet1!$C$33)^2+(Sheet1!$C$34-4)^2)</f>
        <v>35.510561809129406</v>
      </c>
      <c r="D163">
        <f>SQRT(($A163-Sheet1!$C$35)^2+(Sheet1!$C$36-4)^2)</f>
        <v>38.18376618407357</v>
      </c>
      <c r="E163">
        <f>SQRT(($A163-Sheet1!$C$37)^2+(Sheet1!$C$38-4)^2)</f>
        <v>17.804493814764857</v>
      </c>
      <c r="F163">
        <f>SQRT(($A163-Sheet1!$C$39)^2+(Sheet1!$C$40-4)^2)</f>
        <v>22.47220505424423</v>
      </c>
      <c r="G163">
        <f>SQRT(($A163-Sheet1!$C$41)^2+(Sheet1!$C$42-4)^2)</f>
        <v>30.886890422961002</v>
      </c>
      <c r="H163">
        <f>Sheet1!$C$27-10*LOG10(B163)-0.02*B163</f>
        <v>47.21499618773423</v>
      </c>
      <c r="I163">
        <f>Sheet1!$C$27-10*LOG10(C163)-0.02*C163</f>
        <v>46.3861167729719</v>
      </c>
      <c r="J163">
        <f>Sheet1!$C$27-10*LOG10(D163)-0.02*D163</f>
        <v>46.017440498428655</v>
      </c>
      <c r="K163">
        <f>Sheet1!$C$27-10*LOG10(E163)-0.02*E163</f>
        <v>49.738517254635845</v>
      </c>
      <c r="L163">
        <f>Sheet1!$C$27-10*LOG10(F163)-0.02*F163</f>
        <v>48.634002450341704</v>
      </c>
      <c r="M163">
        <f>Sheet1!$C$27-10*LOG10(G163)-0.02*G163</f>
        <v>47.08442376004021</v>
      </c>
      <c r="N163">
        <f t="shared" si="21"/>
        <v>52662.27526207495</v>
      </c>
      <c r="O163">
        <f t="shared" si="22"/>
        <v>43512.26365000682</v>
      </c>
      <c r="P163">
        <f t="shared" si="23"/>
        <v>39970.911295885824</v>
      </c>
      <c r="Q163">
        <f t="shared" si="24"/>
        <v>94156.80764227296</v>
      </c>
      <c r="R163">
        <f t="shared" si="25"/>
        <v>73013.00868940282</v>
      </c>
      <c r="S163">
        <f t="shared" si="26"/>
        <v>51102.52695832323</v>
      </c>
      <c r="U163">
        <f t="shared" si="27"/>
        <v>-21</v>
      </c>
      <c r="V163">
        <f t="shared" si="28"/>
        <v>56.49515517458793</v>
      </c>
    </row>
    <row r="164" spans="1:22" ht="12.75">
      <c r="A164">
        <f t="shared" si="20"/>
        <v>-20.5</v>
      </c>
      <c r="B164">
        <f>SQRT(($A164-Sheet1!$C$31)^2+(Sheet1!$C$32-4)^2)</f>
        <v>29.618406439239774</v>
      </c>
      <c r="C164">
        <f>SQRT(($A164-Sheet1!$C$33)^2+(Sheet1!$C$34-4)^2)</f>
        <v>35.0891721190455</v>
      </c>
      <c r="D164">
        <f>SQRT(($A164-Sheet1!$C$35)^2+(Sheet1!$C$36-4)^2)</f>
        <v>37.83186487605389</v>
      </c>
      <c r="E164">
        <f>SQRT(($A164-Sheet1!$C$37)^2+(Sheet1!$C$38-4)^2)</f>
        <v>17.414074767267998</v>
      </c>
      <c r="F164">
        <f>SQRT(($A164-Sheet1!$C$39)^2+(Sheet1!$C$40-4)^2)</f>
        <v>22.20923231451281</v>
      </c>
      <c r="G164">
        <f>SQRT(($A164-Sheet1!$C$41)^2+(Sheet1!$C$42-4)^2)</f>
        <v>30.64718584144391</v>
      </c>
      <c r="H164">
        <f>Sheet1!$C$27-10*LOG10(B164)-0.02*B164</f>
        <v>47.291918428797885</v>
      </c>
      <c r="I164">
        <f>Sheet1!$C$27-10*LOG10(C164)-0.02*C164</f>
        <v>46.44638878211065</v>
      </c>
      <c r="J164">
        <f>Sheet1!$C$27-10*LOG10(D164)-0.02*D164</f>
        <v>46.064688646079006</v>
      </c>
      <c r="K164">
        <f>Sheet1!$C$27-10*LOG10(E164)-0.02*E164</f>
        <v>49.84261789898149</v>
      </c>
      <c r="L164">
        <f>Sheet1!$C$27-10*LOG10(F164)-0.02*F164</f>
        <v>48.6903833261085</v>
      </c>
      <c r="M164">
        <f>Sheet1!$C$27-10*LOG10(G164)-0.02*G164</f>
        <v>47.12305370651391</v>
      </c>
      <c r="N164">
        <f t="shared" si="21"/>
        <v>53603.33896940685</v>
      </c>
      <c r="O164">
        <f t="shared" si="22"/>
        <v>44120.342811170536</v>
      </c>
      <c r="P164">
        <f t="shared" si="23"/>
        <v>40408.14041155729</v>
      </c>
      <c r="Q164">
        <f t="shared" si="24"/>
        <v>96441.01886545421</v>
      </c>
      <c r="R164">
        <f t="shared" si="25"/>
        <v>73967.05585320051</v>
      </c>
      <c r="S164">
        <f t="shared" si="26"/>
        <v>51559.105083143644</v>
      </c>
      <c r="U164">
        <f t="shared" si="27"/>
        <v>-20.5</v>
      </c>
      <c r="V164">
        <f t="shared" si="28"/>
        <v>56.56421917735827</v>
      </c>
    </row>
    <row r="165" spans="1:22" ht="12.75">
      <c r="A165">
        <f t="shared" si="20"/>
        <v>-20</v>
      </c>
      <c r="B165">
        <f>SQRT(($A165-Sheet1!$C$31)^2+(Sheet1!$C$32-4)^2)</f>
        <v>29.154759474226502</v>
      </c>
      <c r="C165">
        <f>SQRT(($A165-Sheet1!$C$33)^2+(Sheet1!$C$34-4)^2)</f>
        <v>34.66987164671943</v>
      </c>
      <c r="D165">
        <f>SQRT(($A165-Sheet1!$C$35)^2+(Sheet1!$C$36-4)^2)</f>
        <v>37.48332962798263</v>
      </c>
      <c r="E165">
        <f>SQRT(($A165-Sheet1!$C$37)^2+(Sheet1!$C$38-4)^2)</f>
        <v>17.029386365926403</v>
      </c>
      <c r="F165">
        <f>SQRT(($A165-Sheet1!$C$39)^2+(Sheet1!$C$40-4)^2)</f>
        <v>21.95449840010015</v>
      </c>
      <c r="G165">
        <f>SQRT(($A165-Sheet1!$C$41)^2+(Sheet1!$C$42-4)^2)</f>
        <v>30.4138126514911</v>
      </c>
      <c r="H165">
        <f>Sheet1!$C$27-10*LOG10(B165)-0.02*B165</f>
        <v>47.369713623963904</v>
      </c>
      <c r="I165">
        <f>Sheet1!$C$27-10*LOG10(C165)-0.02*C165</f>
        <v>46.50698367075191</v>
      </c>
      <c r="J165">
        <f>Sheet1!$C$27-10*LOG10(D165)-0.02*D165</f>
        <v>46.111855228254754</v>
      </c>
      <c r="K165">
        <f>Sheet1!$C$27-10*LOG10(E165)-0.02*E165</f>
        <v>49.94732572520659</v>
      </c>
      <c r="L165">
        <f>Sheet1!$C$27-10*LOG10(F165)-0.02*F165</f>
        <v>48.74557828282365</v>
      </c>
      <c r="M165">
        <f>Sheet1!$C$27-10*LOG10(G165)-0.02*G165</f>
        <v>47.16091852529492</v>
      </c>
      <c r="N165">
        <f t="shared" si="21"/>
        <v>54572.18747210631</v>
      </c>
      <c r="O165">
        <f t="shared" si="22"/>
        <v>44740.24593623072</v>
      </c>
      <c r="P165">
        <f t="shared" si="23"/>
        <v>40849.38503237859</v>
      </c>
      <c r="Q165">
        <f t="shared" si="24"/>
        <v>98794.45562227428</v>
      </c>
      <c r="R165">
        <f t="shared" si="25"/>
        <v>74913.11020779492</v>
      </c>
      <c r="S165">
        <f t="shared" si="26"/>
        <v>52010.5986415599</v>
      </c>
      <c r="U165">
        <f t="shared" si="27"/>
        <v>-20</v>
      </c>
      <c r="V165">
        <f t="shared" si="28"/>
        <v>56.63338650130195</v>
      </c>
    </row>
    <row r="166" spans="1:22" ht="12.75">
      <c r="A166">
        <f t="shared" si="20"/>
        <v>-19.5</v>
      </c>
      <c r="B166">
        <f>SQRT(($A166-Sheet1!$C$31)^2+(Sheet1!$C$32-4)^2)</f>
        <v>28.692333470807146</v>
      </c>
      <c r="C166">
        <f>SQRT(($A166-Sheet1!$C$33)^2+(Sheet1!$C$34-4)^2)</f>
        <v>34.2527371169079</v>
      </c>
      <c r="D166">
        <f>SQRT(($A166-Sheet1!$C$35)^2+(Sheet1!$C$36-4)^2)</f>
        <v>37.13825520941984</v>
      </c>
      <c r="E166">
        <f>SQRT(($A166-Sheet1!$C$37)^2+(Sheet1!$C$38-4)^2)</f>
        <v>16.650825805346713</v>
      </c>
      <c r="F166">
        <f>SQRT(($A166-Sheet1!$C$39)^2+(Sheet1!$C$40-4)^2)</f>
        <v>21.70829334609241</v>
      </c>
      <c r="G166">
        <f>SQRT(($A166-Sheet1!$C$41)^2+(Sheet1!$C$42-4)^2)</f>
        <v>30.18691769624716</v>
      </c>
      <c r="H166">
        <f>Sheet1!$C$27-10*LOG10(B166)-0.02*B166</f>
        <v>47.44839807568403</v>
      </c>
      <c r="I166">
        <f>Sheet1!$C$27-10*LOG10(C166)-0.02*C166</f>
        <v>46.56789588525908</v>
      </c>
      <c r="J166">
        <f>Sheet1!$C$27-10*LOG10(D166)-0.02*D166</f>
        <v>46.15892337468262</v>
      </c>
      <c r="K166">
        <f>Sheet1!$C$27-10*LOG10(E166)-0.02*E166</f>
        <v>50.05252915180698</v>
      </c>
      <c r="L166">
        <f>Sheet1!$C$27-10*LOG10(F166)-0.02*F166</f>
        <v>48.79948075902881</v>
      </c>
      <c r="M166">
        <f>Sheet1!$C$27-10*LOG10(G166)-0.02*G166</f>
        <v>47.1979773814648</v>
      </c>
      <c r="N166">
        <f t="shared" si="21"/>
        <v>55569.92460699711</v>
      </c>
      <c r="O166">
        <f t="shared" si="22"/>
        <v>45372.17395978926</v>
      </c>
      <c r="P166">
        <f t="shared" si="23"/>
        <v>41294.51193211933</v>
      </c>
      <c r="Q166">
        <f t="shared" si="24"/>
        <v>101216.87279486674</v>
      </c>
      <c r="R166">
        <f t="shared" si="25"/>
        <v>75848.68851798354</v>
      </c>
      <c r="S166">
        <f t="shared" si="26"/>
        <v>52456.31011342631</v>
      </c>
      <c r="U166">
        <f t="shared" si="27"/>
        <v>-19.5</v>
      </c>
      <c r="V166">
        <f t="shared" si="28"/>
        <v>56.70260886034018</v>
      </c>
    </row>
    <row r="167" spans="1:22" ht="12.75">
      <c r="A167">
        <f t="shared" si="20"/>
        <v>-19</v>
      </c>
      <c r="B167">
        <f>SQRT(($A167-Sheet1!$C$31)^2+(Sheet1!$C$32-4)^2)</f>
        <v>28.231188426986208</v>
      </c>
      <c r="C167">
        <f>SQRT(($A167-Sheet1!$C$33)^2+(Sheet1!$C$34-4)^2)</f>
        <v>33.83784863137726</v>
      </c>
      <c r="D167">
        <f>SQRT(($A167-Sheet1!$C$35)^2+(Sheet1!$C$36-4)^2)</f>
        <v>36.796738985948195</v>
      </c>
      <c r="E167">
        <f>SQRT(($A167-Sheet1!$C$37)^2+(Sheet1!$C$38-4)^2)</f>
        <v>16.278820596099706</v>
      </c>
      <c r="F167">
        <f>SQRT(($A167-Sheet1!$C$39)^2+(Sheet1!$C$40-4)^2)</f>
        <v>21.470910553583888</v>
      </c>
      <c r="G167">
        <f>SQRT(($A167-Sheet1!$C$41)^2+(Sheet1!$C$42-4)^2)</f>
        <v>29.966648127543394</v>
      </c>
      <c r="H167">
        <f>Sheet1!$C$27-10*LOG10(B167)-0.02*B167</f>
        <v>47.52798806649961</v>
      </c>
      <c r="I167">
        <f>Sheet1!$C$27-10*LOG10(C167)-0.02*C167</f>
        <v>46.629119036012824</v>
      </c>
      <c r="J167">
        <f>Sheet1!$C$27-10*LOG10(D167)-0.02*D167</f>
        <v>46.2058753405553</v>
      </c>
      <c r="K167">
        <f>Sheet1!$C$27-10*LOG10(E167)-0.02*E167</f>
        <v>50.158097660413866</v>
      </c>
      <c r="L167">
        <f>Sheet1!$C$27-10*LOG10(F167)-0.02*F167</f>
        <v>48.85198060399998</v>
      </c>
      <c r="M167">
        <f>Sheet1!$C$27-10*LOG10(G167)-0.02*G167</f>
        <v>47.23418879613251</v>
      </c>
      <c r="N167">
        <f t="shared" si="21"/>
        <v>56597.703105452856</v>
      </c>
      <c r="O167">
        <f t="shared" si="22"/>
        <v>46016.322025516216</v>
      </c>
      <c r="P167">
        <f t="shared" si="23"/>
        <v>41743.372567928054</v>
      </c>
      <c r="Q167">
        <f t="shared" si="24"/>
        <v>103707.40468942013</v>
      </c>
      <c r="R167">
        <f t="shared" si="25"/>
        <v>76771.1525089499</v>
      </c>
      <c r="S167">
        <f t="shared" si="26"/>
        <v>52895.518624435914</v>
      </c>
      <c r="U167">
        <f t="shared" si="27"/>
        <v>-19</v>
      </c>
      <c r="V167">
        <f t="shared" si="28"/>
        <v>56.77183172826804</v>
      </c>
    </row>
    <row r="168" spans="1:22" ht="12.75">
      <c r="A168">
        <f t="shared" si="20"/>
        <v>-18.5</v>
      </c>
      <c r="B168">
        <f>SQRT(($A168-Sheet1!$C$31)^2+(Sheet1!$C$32-4)^2)</f>
        <v>27.77138815399763</v>
      </c>
      <c r="C168">
        <f>SQRT(($A168-Sheet1!$C$33)^2+(Sheet1!$C$34-4)^2)</f>
        <v>33.425289826716536</v>
      </c>
      <c r="D168">
        <f>SQRT(($A168-Sheet1!$C$35)^2+(Sheet1!$C$36-4)^2)</f>
        <v>36.45888094826828</v>
      </c>
      <c r="E168">
        <f>SQRT(($A168-Sheet1!$C$37)^2+(Sheet1!$C$38-4)^2)</f>
        <v>15.913830462839549</v>
      </c>
      <c r="F168">
        <f>SQRT(($A168-Sheet1!$C$39)^2+(Sheet1!$C$40-4)^2)</f>
        <v>21.242645786248</v>
      </c>
      <c r="G168">
        <f>SQRT(($A168-Sheet1!$C$41)^2+(Sheet1!$C$42-4)^2)</f>
        <v>29.75315109362368</v>
      </c>
      <c r="H168">
        <f>Sheet1!$C$27-10*LOG10(B168)-0.02*B168</f>
        <v>47.60849979373345</v>
      </c>
      <c r="I168">
        <f>Sheet1!$C$27-10*LOG10(C168)-0.02*C168</f>
        <v>46.690645828823584</v>
      </c>
      <c r="J168">
        <f>Sheet1!$C$27-10*LOG10(D168)-0.02*D168</f>
        <v>46.25269247812345</v>
      </c>
      <c r="K168">
        <f>Sheet1!$C$27-10*LOG10(E168)-0.02*E168</f>
        <v>50.263879562601524</v>
      </c>
      <c r="L168">
        <f>Sheet1!$C$27-10*LOG10(F168)-0.02*F168</f>
        <v>48.90296445172637</v>
      </c>
      <c r="M168">
        <f>Sheet1!$C$27-10*LOG10(G168)-0.02*G168</f>
        <v>47.26951074299668</v>
      </c>
      <c r="N168">
        <f t="shared" si="21"/>
        <v>57656.72623273476</v>
      </c>
      <c r="O168">
        <f t="shared" si="22"/>
        <v>46672.8781262534</v>
      </c>
      <c r="P168">
        <f t="shared" si="23"/>
        <v>42195.80219805461</v>
      </c>
      <c r="Q168">
        <f t="shared" si="24"/>
        <v>106264.43960201716</v>
      </c>
      <c r="R168">
        <f t="shared" si="25"/>
        <v>77677.71562101059</v>
      </c>
      <c r="S168">
        <f t="shared" si="26"/>
        <v>53327.481571546145</v>
      </c>
      <c r="U168">
        <f t="shared" si="27"/>
        <v>-18.5</v>
      </c>
      <c r="V168">
        <f t="shared" si="28"/>
        <v>56.8409936159554</v>
      </c>
    </row>
    <row r="169" spans="1:22" ht="12.75">
      <c r="A169">
        <f t="shared" si="20"/>
        <v>-18</v>
      </c>
      <c r="B169">
        <f>SQRT(($A169-Sheet1!$C$31)^2+(Sheet1!$C$32-4)^2)</f>
        <v>27.313000567495326</v>
      </c>
      <c r="C169">
        <f>SQRT(($A169-Sheet1!$C$33)^2+(Sheet1!$C$34-4)^2)</f>
        <v>33.015148038438355</v>
      </c>
      <c r="D169">
        <f>SQRT(($A169-Sheet1!$C$35)^2+(Sheet1!$C$36-4)^2)</f>
        <v>36.124783736376884</v>
      </c>
      <c r="E169">
        <f>SQRT(($A169-Sheet1!$C$37)^2+(Sheet1!$C$38-4)^2)</f>
        <v>15.556349186104045</v>
      </c>
      <c r="F169">
        <f>SQRT(($A169-Sheet1!$C$39)^2+(Sheet1!$C$40-4)^2)</f>
        <v>21.02379604162864</v>
      </c>
      <c r="G169">
        <f>SQRT(($A169-Sheet1!$C$41)^2+(Sheet1!$C$42-4)^2)</f>
        <v>29.546573405388315</v>
      </c>
      <c r="H169">
        <f>Sheet1!$C$27-10*LOG10(B169)-0.02*B169</f>
        <v>47.68994929330665</v>
      </c>
      <c r="I169">
        <f>Sheet1!$C$27-10*LOG10(C169)-0.02*C169</f>
        <v>46.752467991548016</v>
      </c>
      <c r="J169">
        <f>Sheet1!$C$27-10*LOG10(D169)-0.02*D169</f>
        <v>46.299355208920865</v>
      </c>
      <c r="K169">
        <f>Sheet1!$C$27-10*LOG10(E169)-0.02*E169</f>
        <v>50.36969962839566</v>
      </c>
      <c r="L169">
        <f>Sheet1!$C$27-10*LOG10(F169)-0.02*F169</f>
        <v>48.95231617444187</v>
      </c>
      <c r="M169">
        <f>Sheet1!$C$27-10*LOG10(G169)-0.02*G169</f>
        <v>47.303900755384284</v>
      </c>
      <c r="N169">
        <f t="shared" si="21"/>
        <v>58748.24932511592</v>
      </c>
      <c r="O169">
        <f t="shared" si="22"/>
        <v>47342.02159059092</v>
      </c>
      <c r="P169">
        <f t="shared" si="23"/>
        <v>42651.618982500186</v>
      </c>
      <c r="Q169">
        <f t="shared" si="24"/>
        <v>108885.4782137468</v>
      </c>
      <c r="R169">
        <f t="shared" si="25"/>
        <v>78565.45272865106</v>
      </c>
      <c r="S169">
        <f t="shared" si="26"/>
        <v>53751.436541258634</v>
      </c>
      <c r="U169">
        <f t="shared" si="27"/>
        <v>-18</v>
      </c>
      <c r="V169">
        <f t="shared" si="28"/>
        <v>56.91002528970854</v>
      </c>
    </row>
    <row r="170" spans="1:22" ht="12.75">
      <c r="A170">
        <f t="shared" si="20"/>
        <v>-17.5</v>
      </c>
      <c r="B170">
        <f>SQRT(($A170-Sheet1!$C$31)^2+(Sheet1!$C$32-4)^2)</f>
        <v>26.85609800399157</v>
      </c>
      <c r="C170">
        <f>SQRT(($A170-Sheet1!$C$33)^2+(Sheet1!$C$34-4)^2)</f>
        <v>32.60751447136074</v>
      </c>
      <c r="D170">
        <f>SQRT(($A170-Sheet1!$C$35)^2+(Sheet1!$C$36-4)^2)</f>
        <v>35.79455265819088</v>
      </c>
      <c r="E170">
        <f>SQRT(($A170-Sheet1!$C$37)^2+(Sheet1!$C$38-4)^2)</f>
        <v>15.20690632574555</v>
      </c>
      <c r="F170">
        <f>SQRT(($A170-Sheet1!$C$39)^2+(Sheet1!$C$40-4)^2)</f>
        <v>20.81465829649865</v>
      </c>
      <c r="G170">
        <f>SQRT(($A170-Sheet1!$C$41)^2+(Sheet1!$C$42-4)^2)</f>
        <v>29.34706118165838</v>
      </c>
      <c r="H170">
        <f>Sheet1!$C$27-10*LOG10(B170)-0.02*B170</f>
        <v>47.772352351121135</v>
      </c>
      <c r="I170">
        <f>Sheet1!$C$27-10*LOG10(C170)-0.02*C170</f>
        <v>46.81457619566238</v>
      </c>
      <c r="J170">
        <f>Sheet1!$C$27-10*LOG10(D170)-0.02*D170</f>
        <v>46.34584299685694</v>
      </c>
      <c r="K170">
        <f>Sheet1!$C$27-10*LOG10(E170)-0.02*E170</f>
        <v>50.47535660844964</v>
      </c>
      <c r="L170">
        <f>Sheet1!$C$27-10*LOG10(F170)-0.02*F170</f>
        <v>48.999917419160155</v>
      </c>
      <c r="M170">
        <f>Sheet1!$C$27-10*LOG10(G170)-0.02*G170</f>
        <v>47.33731604380832</v>
      </c>
      <c r="N170">
        <f t="shared" si="21"/>
        <v>59873.58118179854</v>
      </c>
      <c r="O170">
        <f t="shared" si="22"/>
        <v>48023.92140230182</v>
      </c>
      <c r="P170">
        <f t="shared" si="23"/>
        <v>43110.623070717964</v>
      </c>
      <c r="Q170">
        <f t="shared" si="24"/>
        <v>111566.9757610004</v>
      </c>
      <c r="R170">
        <f t="shared" si="25"/>
        <v>79431.31307633023</v>
      </c>
      <c r="S170">
        <f t="shared" si="26"/>
        <v>54166.60352994325</v>
      </c>
      <c r="U170">
        <f t="shared" si="27"/>
        <v>-17.5</v>
      </c>
      <c r="V170">
        <f t="shared" si="28"/>
        <v>56.978848939103834</v>
      </c>
    </row>
    <row r="171" spans="1:22" ht="12.75">
      <c r="A171">
        <f t="shared" si="20"/>
        <v>-17</v>
      </c>
      <c r="B171">
        <f>SQRT(($A171-Sheet1!$C$31)^2+(Sheet1!$C$32-4)^2)</f>
        <v>26.40075756488817</v>
      </c>
      <c r="C171">
        <f>SQRT(($A171-Sheet1!$C$33)^2+(Sheet1!$C$34-4)^2)</f>
        <v>32.202484376209235</v>
      </c>
      <c r="D171">
        <f>SQRT(($A171-Sheet1!$C$35)^2+(Sheet1!$C$36-4)^2)</f>
        <v>35.4682957019364</v>
      </c>
      <c r="E171">
        <f>SQRT(($A171-Sheet1!$C$37)^2+(Sheet1!$C$38-4)^2)</f>
        <v>14.866068747318506</v>
      </c>
      <c r="F171">
        <f>SQRT(($A171-Sheet1!$C$39)^2+(Sheet1!$C$40-4)^2)</f>
        <v>20.615528128088304</v>
      </c>
      <c r="G171">
        <f>SQRT(($A171-Sheet1!$C$41)^2+(Sheet1!$C$42-4)^2)</f>
        <v>29.154759474226502</v>
      </c>
      <c r="H171">
        <f>Sheet1!$C$27-10*LOG10(B171)-0.02*B171</f>
        <v>47.85572440023209</v>
      </c>
      <c r="I171">
        <f>Sheet1!$C$27-10*LOG10(C171)-0.02*C171</f>
        <v>46.87695997255051</v>
      </c>
      <c r="J171">
        <f>Sheet1!$C$27-10*LOG10(D171)-0.02*D171</f>
        <v>46.39213432243493</v>
      </c>
      <c r="K171">
        <f>Sheet1!$C$27-10*LOG10(E171)-0.02*E171</f>
        <v>50.58062069864798</v>
      </c>
      <c r="L171">
        <f>Sheet1!$C$27-10*LOG10(F171)-0.02*F171</f>
        <v>49.04564822920658</v>
      </c>
      <c r="M171">
        <f>Sheet1!$C$27-10*LOG10(G171)-0.02*G171</f>
        <v>47.369713623963904</v>
      </c>
      <c r="N171">
        <f t="shared" si="21"/>
        <v>61034.08525923826</v>
      </c>
      <c r="O171">
        <f t="shared" si="22"/>
        <v>48718.73433824716</v>
      </c>
      <c r="P171">
        <f t="shared" si="23"/>
        <v>43572.595681209365</v>
      </c>
      <c r="Q171">
        <f t="shared" si="24"/>
        <v>114304.1687943475</v>
      </c>
      <c r="R171">
        <f t="shared" si="25"/>
        <v>80272.13663558719</v>
      </c>
      <c r="S171">
        <f t="shared" si="26"/>
        <v>54572.18747210631</v>
      </c>
      <c r="U171">
        <f t="shared" si="27"/>
        <v>-17</v>
      </c>
      <c r="V171">
        <f t="shared" si="28"/>
        <v>57.04737730914011</v>
      </c>
    </row>
    <row r="172" spans="1:22" ht="12.75">
      <c r="A172">
        <f t="shared" si="20"/>
        <v>-16.5</v>
      </c>
      <c r="B172">
        <f>SQRT(($A172-Sheet1!$C$31)^2+(Sheet1!$C$32-4)^2)</f>
        <v>25.947061490658243</v>
      </c>
      <c r="C172">
        <f>SQRT(($A172-Sheet1!$C$33)^2+(Sheet1!$C$34-4)^2)</f>
        <v>31.80015723231569</v>
      </c>
      <c r="D172">
        <f>SQRT(($A172-Sheet1!$C$35)^2+(Sheet1!$C$36-4)^2)</f>
        <v>35.14612354157995</v>
      </c>
      <c r="E172">
        <f>SQRT(($A172-Sheet1!$C$37)^2+(Sheet1!$C$38-4)^2)</f>
        <v>14.534441853748634</v>
      </c>
      <c r="F172">
        <f>SQRT(($A172-Sheet1!$C$39)^2+(Sheet1!$C$40-4)^2)</f>
        <v>20.426698215815495</v>
      </c>
      <c r="G172">
        <f>SQRT(($A172-Sheet1!$C$41)^2+(Sheet1!$C$42-4)^2)</f>
        <v>28.96981187374195</v>
      </c>
      <c r="H172">
        <f>Sheet1!$C$27-10*LOG10(B172)-0.02*B172</f>
        <v>47.940080401789</v>
      </c>
      <c r="I172">
        <f>Sheet1!$C$27-10*LOG10(C172)-0.02*C172</f>
        <v>46.93960762427194</v>
      </c>
      <c r="J172">
        <f>Sheet1!$C$27-10*LOG10(D172)-0.02*D172</f>
        <v>46.43820665838103</v>
      </c>
      <c r="K172">
        <f>Sheet1!$C$27-10*LOG10(E172)-0.02*E172</f>
        <v>50.685231016836276</v>
      </c>
      <c r="L172">
        <f>Sheet1!$C$27-10*LOG10(F172)-0.02*F172</f>
        <v>49.08938775094717</v>
      </c>
      <c r="M172">
        <f>Sheet1!$C$27-10*LOG10(G172)-0.02*G172</f>
        <v>47.40105045494481</v>
      </c>
      <c r="N172">
        <f t="shared" si="21"/>
        <v>62231.180604300425</v>
      </c>
      <c r="O172">
        <f t="shared" si="22"/>
        <v>49426.60290963257</v>
      </c>
      <c r="P172">
        <f t="shared" si="23"/>
        <v>44037.298178670026</v>
      </c>
      <c r="Q172">
        <f t="shared" si="24"/>
        <v>117090.8885513623</v>
      </c>
      <c r="R172">
        <f t="shared" si="25"/>
        <v>81084.6740227442</v>
      </c>
      <c r="S172">
        <f t="shared" si="26"/>
        <v>54967.381078675695</v>
      </c>
      <c r="U172">
        <f t="shared" si="27"/>
        <v>-16.5</v>
      </c>
      <c r="V172">
        <f t="shared" si="28"/>
        <v>57.11551282013325</v>
      </c>
    </row>
    <row r="173" spans="1:22" ht="12.75">
      <c r="A173">
        <f t="shared" si="20"/>
        <v>-16</v>
      </c>
      <c r="B173">
        <f>SQRT(($A173-Sheet1!$C$31)^2+(Sheet1!$C$32-4)^2)</f>
        <v>25.495097567963924</v>
      </c>
      <c r="C173">
        <f>SQRT(($A173-Sheet1!$C$33)^2+(Sheet1!$C$34-4)^2)</f>
        <v>31.400636936215164</v>
      </c>
      <c r="D173">
        <f>SQRT(($A173-Sheet1!$C$35)^2+(Sheet1!$C$36-4)^2)</f>
        <v>34.828149534535996</v>
      </c>
      <c r="E173">
        <f>SQRT(($A173-Sheet1!$C$37)^2+(Sheet1!$C$38-4)^2)</f>
        <v>14.212670403551895</v>
      </c>
      <c r="F173">
        <f>SQRT(($A173-Sheet1!$C$39)^2+(Sheet1!$C$40-4)^2)</f>
        <v>20.248456731316587</v>
      </c>
      <c r="G173">
        <f>SQRT(($A173-Sheet1!$C$41)^2+(Sheet1!$C$42-4)^2)</f>
        <v>28.792360097775937</v>
      </c>
      <c r="H173">
        <f>Sheet1!$C$27-10*LOG10(B173)-0.02*B173</f>
        <v>48.025434707446344</v>
      </c>
      <c r="I173">
        <f>Sheet1!$C$27-10*LOG10(C173)-0.02*C173</f>
        <v>47.002506128589545</v>
      </c>
      <c r="J173">
        <f>Sheet1!$C$27-10*LOG10(D173)-0.02*D173</f>
        <v>46.48403644699631</v>
      </c>
      <c r="K173">
        <f>Sheet1!$C$27-10*LOG10(E173)-0.02*E173</f>
        <v>50.78889318671574</v>
      </c>
      <c r="L173">
        <f>Sheet1!$C$27-10*LOG10(F173)-0.02*F173</f>
        <v>49.13101502379489</v>
      </c>
      <c r="M173">
        <f>Sheet1!$C$27-10*LOG10(G173)-0.02*G173</f>
        <v>47.43128358731301</v>
      </c>
      <c r="N173">
        <f t="shared" si="21"/>
        <v>63466.34244937293</v>
      </c>
      <c r="O173">
        <f t="shared" si="22"/>
        <v>50147.65309083781</v>
      </c>
      <c r="P173">
        <f t="shared" si="23"/>
        <v>44504.471155190775</v>
      </c>
      <c r="Q173">
        <f t="shared" si="24"/>
        <v>119919.36458917923</v>
      </c>
      <c r="R173">
        <f t="shared" si="25"/>
        <v>81865.61003340696</v>
      </c>
      <c r="S173">
        <f t="shared" si="26"/>
        <v>55351.36798303448</v>
      </c>
      <c r="U173">
        <f t="shared" si="27"/>
        <v>-16</v>
      </c>
      <c r="V173">
        <f t="shared" si="28"/>
        <v>57.183146709628076</v>
      </c>
    </row>
    <row r="174" spans="1:22" ht="12.75">
      <c r="A174">
        <f t="shared" si="20"/>
        <v>-15.5</v>
      </c>
      <c r="B174">
        <f>SQRT(($A174-Sheet1!$C$31)^2+(Sheet1!$C$32-4)^2)</f>
        <v>25.04495957273639</v>
      </c>
      <c r="C174">
        <f>SQRT(($A174-Sheet1!$C$33)^2+(Sheet1!$C$34-4)^2)</f>
        <v>31.00403199585499</v>
      </c>
      <c r="D174">
        <f>SQRT(($A174-Sheet1!$C$35)^2+(Sheet1!$C$36-4)^2)</f>
        <v>34.514489710844636</v>
      </c>
      <c r="E174">
        <f>SQRT(($A174-Sheet1!$C$37)^2+(Sheet1!$C$38-4)^2)</f>
        <v>13.901438774457844</v>
      </c>
      <c r="F174">
        <f>SQRT(($A174-Sheet1!$C$39)^2+(Sheet1!$C$40-4)^2)</f>
        <v>20.081085628023203</v>
      </c>
      <c r="G174">
        <f>SQRT(($A174-Sheet1!$C$41)^2+(Sheet1!$C$42-4)^2)</f>
        <v>28.622543562723422</v>
      </c>
      <c r="H174">
        <f>Sheet1!$C$27-10*LOG10(B174)-0.02*B174</f>
        <v>48.11180090063193</v>
      </c>
      <c r="I174">
        <f>Sheet1!$C$27-10*LOG10(C174)-0.02*C174</f>
        <v>47.06564103805537</v>
      </c>
      <c r="J174">
        <f>Sheet1!$C$27-10*LOG10(D174)-0.02*D174</f>
        <v>46.52959907957109</v>
      </c>
      <c r="K174">
        <f>Sheet1!$C$27-10*LOG10(E174)-0.02*E174</f>
        <v>50.89127715357893</v>
      </c>
      <c r="L174">
        <f>Sheet1!$C$27-10*LOG10(F174)-0.02*F174</f>
        <v>49.170409849154446</v>
      </c>
      <c r="M174">
        <f>Sheet1!$C$27-10*LOG10(G174)-0.02*G174</f>
        <v>47.46037032049337</v>
      </c>
      <c r="N174">
        <f t="shared" si="21"/>
        <v>64741.10237679353</v>
      </c>
      <c r="O174">
        <f t="shared" si="22"/>
        <v>50881.99181949551</v>
      </c>
      <c r="P174">
        <f t="shared" si="23"/>
        <v>44973.83352294008</v>
      </c>
      <c r="Q174">
        <f t="shared" si="24"/>
        <v>122780.0244018452</v>
      </c>
      <c r="R174">
        <f t="shared" si="25"/>
        <v>82611.59074938761</v>
      </c>
      <c r="S174">
        <f t="shared" si="26"/>
        <v>55723.32618770458</v>
      </c>
      <c r="U174">
        <f t="shared" si="27"/>
        <v>-15.5</v>
      </c>
      <c r="V174">
        <f t="shared" si="28"/>
        <v>57.250158243820145</v>
      </c>
    </row>
    <row r="175" spans="1:22" ht="12.75">
      <c r="A175">
        <f t="shared" si="20"/>
        <v>-15</v>
      </c>
      <c r="B175">
        <f>SQRT(($A175-Sheet1!$C$31)^2+(Sheet1!$C$32-4)^2)</f>
        <v>24.596747752497688</v>
      </c>
      <c r="C175">
        <f>SQRT(($A175-Sheet1!$C$33)^2+(Sheet1!$C$34-4)^2)</f>
        <v>30.610455730027933</v>
      </c>
      <c r="D175">
        <f>SQRT(($A175-Sheet1!$C$35)^2+(Sheet1!$C$36-4)^2)</f>
        <v>34.20526275297414</v>
      </c>
      <c r="E175">
        <f>SQRT(($A175-Sheet1!$C$37)^2+(Sheet1!$C$38-4)^2)</f>
        <v>13.601470508735444</v>
      </c>
      <c r="F175">
        <f>SQRT(($A175-Sheet1!$C$39)^2+(Sheet1!$C$40-4)^2)</f>
        <v>19.924858845171276</v>
      </c>
      <c r="G175">
        <f>SQRT(($A175-Sheet1!$C$41)^2+(Sheet1!$C$42-4)^2)</f>
        <v>28.460498941515414</v>
      </c>
      <c r="H175">
        <f>Sheet1!$C$27-10*LOG10(B175)-0.02*B175</f>
        <v>48.1991916137076</v>
      </c>
      <c r="I175">
        <f>Sheet1!$C$27-10*LOG10(C175)-0.02*C175</f>
        <v>47.12899637298045</v>
      </c>
      <c r="J175">
        <f>Sheet1!$C$27-10*LOG10(D175)-0.02*D175</f>
        <v>46.57486887822961</v>
      </c>
      <c r="K175">
        <f>Sheet1!$C$27-10*LOG10(E175)-0.02*E175</f>
        <v>50.99201538983012</v>
      </c>
      <c r="L175">
        <f>Sheet1!$C$27-10*LOG10(F175)-0.02*F175</f>
        <v>49.207453731300895</v>
      </c>
      <c r="M175">
        <f>Sheet1!$C$27-10*LOG10(G175)-0.02*G175</f>
        <v>47.48826836879634</v>
      </c>
      <c r="N175">
        <f t="shared" si="21"/>
        <v>66057.04794126692</v>
      </c>
      <c r="O175">
        <f t="shared" si="22"/>
        <v>51629.704251084266</v>
      </c>
      <c r="P175">
        <f t="shared" si="23"/>
        <v>45445.08162672413</v>
      </c>
      <c r="Q175">
        <f t="shared" si="24"/>
        <v>125661.29730516145</v>
      </c>
      <c r="R175">
        <f t="shared" si="25"/>
        <v>83319.25405719795</v>
      </c>
      <c r="S175">
        <f t="shared" si="26"/>
        <v>56082.4317993276</v>
      </c>
      <c r="U175">
        <f t="shared" si="27"/>
        <v>-15</v>
      </c>
      <c r="V175">
        <f t="shared" si="28"/>
        <v>57.316414061385274</v>
      </c>
    </row>
    <row r="176" spans="1:22" ht="12.75">
      <c r="A176">
        <f t="shared" si="20"/>
        <v>-14.5</v>
      </c>
      <c r="B176">
        <f>SQRT(($A176-Sheet1!$C$31)^2+(Sheet1!$C$32-4)^2)</f>
        <v>24.150569351466643</v>
      </c>
      <c r="C176">
        <f>SQRT(($A176-Sheet1!$C$33)^2+(Sheet1!$C$34-4)^2)</f>
        <v>30.220026472523152</v>
      </c>
      <c r="D176">
        <f>SQRT(($A176-Sheet1!$C$35)^2+(Sheet1!$C$36-4)^2)</f>
        <v>33.90058996536786</v>
      </c>
      <c r="E176">
        <f>SQRT(($A176-Sheet1!$C$37)^2+(Sheet1!$C$38-4)^2)</f>
        <v>13.313526955694348</v>
      </c>
      <c r="F176">
        <f>SQRT(($A176-Sheet1!$C$39)^2+(Sheet1!$C$40-4)^2)</f>
        <v>19.78004044485248</v>
      </c>
      <c r="G176">
        <f>SQRT(($A176-Sheet1!$C$41)^2+(Sheet1!$C$42-4)^2)</f>
        <v>28.30635970943632</v>
      </c>
      <c r="H176">
        <f>Sheet1!$C$27-10*LOG10(B176)-0.02*B176</f>
        <v>48.28761831766161</v>
      </c>
      <c r="I176">
        <f>Sheet1!$C$27-10*LOG10(C176)-0.02*C176</f>
        <v>47.19255450814966</v>
      </c>
      <c r="J176">
        <f>Sheet1!$C$27-10*LOG10(D176)-0.02*D176</f>
        <v>46.619819080600806</v>
      </c>
      <c r="K176">
        <f>Sheet1!$C$27-10*LOG10(E176)-0.02*E176</f>
        <v>51.09070168363049</v>
      </c>
      <c r="L176">
        <f>Sheet1!$C$27-10*LOG10(F176)-0.02*F176</f>
        <v>49.24203088035033</v>
      </c>
      <c r="M176">
        <f>Sheet1!$C$27-10*LOG10(G176)-0.02*G176</f>
        <v>47.51493603519681</v>
      </c>
      <c r="N176">
        <f t="shared" si="21"/>
        <v>67415.82161690664</v>
      </c>
      <c r="O176">
        <f t="shared" si="22"/>
        <v>52390.85075109977</v>
      </c>
      <c r="P176">
        <f t="shared" si="23"/>
        <v>45917.88838583432</v>
      </c>
      <c r="Q176">
        <f t="shared" si="24"/>
        <v>128549.43387209895</v>
      </c>
      <c r="R176">
        <f t="shared" si="25"/>
        <v>83985.26328781199</v>
      </c>
      <c r="S176">
        <f t="shared" si="26"/>
        <v>56427.86303398202</v>
      </c>
      <c r="U176">
        <f t="shared" si="27"/>
        <v>-14.5</v>
      </c>
      <c r="V176">
        <f t="shared" si="28"/>
        <v>57.38176772962425</v>
      </c>
    </row>
    <row r="177" spans="1:22" ht="12.75">
      <c r="A177">
        <f t="shared" si="20"/>
        <v>-14</v>
      </c>
      <c r="B177">
        <f>SQRT(($A177-Sheet1!$C$31)^2+(Sheet1!$C$32-4)^2)</f>
        <v>23.706539182259394</v>
      </c>
      <c r="C177">
        <f>SQRT(($A177-Sheet1!$C$33)^2+(Sheet1!$C$34-4)^2)</f>
        <v>29.832867780352597</v>
      </c>
      <c r="D177">
        <f>SQRT(($A177-Sheet1!$C$35)^2+(Sheet1!$C$36-4)^2)</f>
        <v>33.60059523282288</v>
      </c>
      <c r="E177">
        <f>SQRT(($A177-Sheet1!$C$37)^2+(Sheet1!$C$38-4)^2)</f>
        <v>13.038404810405298</v>
      </c>
      <c r="F177">
        <f>SQRT(($A177-Sheet1!$C$39)^2+(Sheet1!$C$40-4)^2)</f>
        <v>19.6468827043885</v>
      </c>
      <c r="G177">
        <f>SQRT(($A177-Sheet1!$C$41)^2+(Sheet1!$C$42-4)^2)</f>
        <v>28.160255680657446</v>
      </c>
      <c r="H177">
        <f>Sheet1!$C$27-10*LOG10(B177)-0.02*B177</f>
        <v>48.37709108052941</v>
      </c>
      <c r="I177">
        <f>Sheet1!$C$27-10*LOG10(C177)-0.02*C177</f>
        <v>47.25629605318829</v>
      </c>
      <c r="J177">
        <f>Sheet1!$C$27-10*LOG10(D177)-0.02*D177</f>
        <v>46.66442182773861</v>
      </c>
      <c r="K177">
        <f>Sheet1!$C$27-10*LOG10(E177)-0.02*E177</f>
        <v>51.186890738920425</v>
      </c>
      <c r="L177">
        <f>Sheet1!$C$27-10*LOG10(F177)-0.02*F177</f>
        <v>49.274029264573365</v>
      </c>
      <c r="M177">
        <f>Sheet1!$C$27-10*LOG10(G177)-0.02*G177</f>
        <v>47.54033239181873</v>
      </c>
      <c r="N177">
        <f t="shared" si="21"/>
        <v>68819.11890956352</v>
      </c>
      <c r="O177">
        <f t="shared" si="22"/>
        <v>53165.463607907426</v>
      </c>
      <c r="P177">
        <f t="shared" si="23"/>
        <v>46391.90247564787</v>
      </c>
      <c r="Q177">
        <f t="shared" si="24"/>
        <v>131428.35552385918</v>
      </c>
      <c r="R177">
        <f t="shared" si="25"/>
        <v>84606.34354933495</v>
      </c>
      <c r="S177">
        <f t="shared" si="26"/>
        <v>56758.80446901422</v>
      </c>
      <c r="U177">
        <f t="shared" si="27"/>
        <v>-14</v>
      </c>
      <c r="V177">
        <f t="shared" si="28"/>
        <v>57.44605961028315</v>
      </c>
    </row>
    <row r="178" spans="1:22" ht="12.75">
      <c r="A178">
        <f t="shared" si="20"/>
        <v>-13.5</v>
      </c>
      <c r="B178">
        <f>SQRT(($A178-Sheet1!$C$31)^2+(Sheet1!$C$32-4)^2)</f>
        <v>23.264780248263683</v>
      </c>
      <c r="C178">
        <f>SQRT(($A178-Sheet1!$C$33)^2+(Sheet1!$C$34-4)^2)</f>
        <v>29.449108645254444</v>
      </c>
      <c r="D178">
        <f>SQRT(($A178-Sheet1!$C$35)^2+(Sheet1!$C$36-4)^2)</f>
        <v>33.30540496676178</v>
      </c>
      <c r="E178">
        <f>SQRT(($A178-Sheet1!$C$37)^2+(Sheet1!$C$38-4)^2)</f>
        <v>12.776932339180638</v>
      </c>
      <c r="F178">
        <f>SQRT(($A178-Sheet1!$C$39)^2+(Sheet1!$C$40-4)^2)</f>
        <v>19.525624189766635</v>
      </c>
      <c r="G178">
        <f>SQRT(($A178-Sheet1!$C$41)^2+(Sheet1!$C$42-4)^2)</f>
        <v>28.02231253840411</v>
      </c>
      <c r="H178">
        <f>Sheet1!$C$27-10*LOG10(B178)-0.02*B178</f>
        <v>48.467618290247515</v>
      </c>
      <c r="I178">
        <f>Sheet1!$C$27-10*LOG10(C178)-0.02*C178</f>
        <v>47.320199726544324</v>
      </c>
      <c r="J178">
        <f>Sheet1!$C$27-10*LOG10(D178)-0.02*D178</f>
        <v>46.708648155741706</v>
      </c>
      <c r="K178">
        <f>Sheet1!$C$27-10*LOG10(E178)-0.02*E178</f>
        <v>51.28009884550073</v>
      </c>
      <c r="L178">
        <f>Sheet1!$C$27-10*LOG10(F178)-0.02*F178</f>
        <v>49.30334169645036</v>
      </c>
      <c r="M178">
        <f>Sheet1!$C$27-10*LOG10(G178)-0.02*G178</f>
        <v>47.56441746589911</v>
      </c>
      <c r="N178">
        <f t="shared" si="21"/>
        <v>70268.68544461254</v>
      </c>
      <c r="O178">
        <f t="shared" si="22"/>
        <v>53953.543449744386</v>
      </c>
      <c r="P178">
        <f t="shared" si="23"/>
        <v>46866.7475605189</v>
      </c>
      <c r="Q178">
        <f t="shared" si="24"/>
        <v>134279.5522839872</v>
      </c>
      <c r="R178">
        <f t="shared" si="25"/>
        <v>85179.32018340133</v>
      </c>
      <c r="S178">
        <f t="shared" si="26"/>
        <v>57074.45151157143</v>
      </c>
      <c r="U178">
        <f t="shared" si="27"/>
        <v>-13.5</v>
      </c>
      <c r="V178">
        <f t="shared" si="28"/>
        <v>57.509117148404584</v>
      </c>
    </row>
    <row r="179" spans="1:22" ht="12.75">
      <c r="A179">
        <f t="shared" si="20"/>
        <v>-13</v>
      </c>
      <c r="B179">
        <f>SQRT(($A179-Sheet1!$C$31)^2+(Sheet1!$C$32-4)^2)</f>
        <v>22.825424421026653</v>
      </c>
      <c r="C179">
        <f>SQRT(($A179-Sheet1!$C$33)^2+(Sheet1!$C$34-4)^2)</f>
        <v>29.068883707497267</v>
      </c>
      <c r="D179">
        <f>SQRT(($A179-Sheet1!$C$35)^2+(Sheet1!$C$36-4)^2)</f>
        <v>33.015148038438355</v>
      </c>
      <c r="E179">
        <f>SQRT(($A179-Sheet1!$C$37)^2+(Sheet1!$C$38-4)^2)</f>
        <v>12.529964086141668</v>
      </c>
      <c r="F179">
        <f>SQRT(($A179-Sheet1!$C$39)^2+(Sheet1!$C$40-4)^2)</f>
        <v>19.4164878389476</v>
      </c>
      <c r="G179">
        <f>SQRT(($A179-Sheet1!$C$41)^2+(Sheet1!$C$42-4)^2)</f>
        <v>27.892651361962706</v>
      </c>
      <c r="H179">
        <f>Sheet1!$C$27-10*LOG10(B179)-0.02*B179</f>
        <v>48.55920633710175</v>
      </c>
      <c r="I179">
        <f>Sheet1!$C$27-10*LOG10(C179)-0.02*C179</f>
        <v>47.38424222312149</v>
      </c>
      <c r="J179">
        <f>Sheet1!$C$27-10*LOG10(D179)-0.02*D179</f>
        <v>46.752467991548016</v>
      </c>
      <c r="K179">
        <f>Sheet1!$C$27-10*LOG10(E179)-0.02*E179</f>
        <v>51.369805898250895</v>
      </c>
      <c r="L179">
        <f>Sheet1!$C$27-10*LOG10(F179)-0.02*F179</f>
        <v>49.329866934211985</v>
      </c>
      <c r="M179">
        <f>Sheet1!$C$27-10*LOG10(G179)-0.02*G179</f>
        <v>47.5871524298322</v>
      </c>
      <c r="N179">
        <f t="shared" si="21"/>
        <v>71766.3128046865</v>
      </c>
      <c r="O179">
        <f t="shared" si="22"/>
        <v>54755.05535010539</v>
      </c>
      <c r="P179">
        <f t="shared" si="23"/>
        <v>47342.02159059092</v>
      </c>
      <c r="Q179">
        <f t="shared" si="24"/>
        <v>137082.04979209474</v>
      </c>
      <c r="R179">
        <f t="shared" si="25"/>
        <v>85701.15863958944</v>
      </c>
      <c r="S179">
        <f t="shared" si="26"/>
        <v>57374.015048034424</v>
      </c>
      <c r="U179">
        <f t="shared" si="27"/>
        <v>-13</v>
      </c>
      <c r="V179">
        <f t="shared" si="28"/>
        <v>57.57075570933515</v>
      </c>
    </row>
    <row r="180" spans="1:22" ht="12.75">
      <c r="A180">
        <f t="shared" si="20"/>
        <v>-12.5</v>
      </c>
      <c r="B180">
        <f>SQRT(($A180-Sheet1!$C$31)^2+(Sheet1!$C$32-4)^2)</f>
        <v>22.38861317723811</v>
      </c>
      <c r="C180">
        <f>SQRT(($A180-Sheet1!$C$33)^2+(Sheet1!$C$34-4)^2)</f>
        <v>28.692333470807146</v>
      </c>
      <c r="D180">
        <f>SQRT(($A180-Sheet1!$C$35)^2+(Sheet1!$C$36-4)^2)</f>
        <v>32.72995569810628</v>
      </c>
      <c r="E180">
        <f>SQRT(($A180-Sheet1!$C$37)^2+(Sheet1!$C$38-4)^2)</f>
        <v>12.298373876248844</v>
      </c>
      <c r="F180">
        <f>SQRT(($A180-Sheet1!$C$39)^2+(Sheet1!$C$40-4)^2)</f>
        <v>19.319679086361656</v>
      </c>
      <c r="G180">
        <f>SQRT(($A180-Sheet1!$C$41)^2+(Sheet1!$C$42-4)^2)</f>
        <v>27.77138815399763</v>
      </c>
      <c r="H180">
        <f>Sheet1!$C$27-10*LOG10(B180)-0.02*B180</f>
        <v>48.65185925033394</v>
      </c>
      <c r="I180">
        <f>Sheet1!$C$27-10*LOG10(C180)-0.02*C180</f>
        <v>47.44839807568403</v>
      </c>
      <c r="J180">
        <f>Sheet1!$C$27-10*LOG10(D180)-0.02*D180</f>
        <v>46.7958501534015</v>
      </c>
      <c r="K180">
        <f>Sheet1!$C$27-10*LOG10(E180)-0.02*E180</f>
        <v>51.45545904787239</v>
      </c>
      <c r="L180">
        <f>Sheet1!$C$27-10*LOG10(F180)-0.02*F180</f>
        <v>49.35351077830735</v>
      </c>
      <c r="M180">
        <f>Sheet1!$C$27-10*LOG10(G180)-0.02*G180</f>
        <v>47.60849979373345</v>
      </c>
      <c r="N180">
        <f t="shared" si="21"/>
        <v>73313.832850265</v>
      </c>
      <c r="O180">
        <f t="shared" si="22"/>
        <v>55569.92460699711</v>
      </c>
      <c r="P180">
        <f t="shared" si="23"/>
        <v>47817.2961762298</v>
      </c>
      <c r="Q180">
        <f t="shared" si="24"/>
        <v>139812.4688843362</v>
      </c>
      <c r="R180">
        <f t="shared" si="25"/>
        <v>86169.00493796637</v>
      </c>
      <c r="S180">
        <f t="shared" si="26"/>
        <v>57656.72623273476</v>
      </c>
      <c r="U180">
        <f t="shared" si="27"/>
        <v>-12.5</v>
      </c>
      <c r="V180">
        <f t="shared" si="28"/>
        <v>57.63078009292116</v>
      </c>
    </row>
    <row r="181" spans="1:22" ht="12.75">
      <c r="A181">
        <f t="shared" si="20"/>
        <v>-12</v>
      </c>
      <c r="B181">
        <f>SQRT(($A181-Sheet1!$C$31)^2+(Sheet1!$C$32-4)^2)</f>
        <v>21.95449840010015</v>
      </c>
      <c r="C181">
        <f>SQRT(($A181-Sheet1!$C$33)^2+(Sheet1!$C$34-4)^2)</f>
        <v>28.319604517012593</v>
      </c>
      <c r="D181">
        <f>SQRT(($A181-Sheet1!$C$35)^2+(Sheet1!$C$36-4)^2)</f>
        <v>32.449961479175904</v>
      </c>
      <c r="E181">
        <f>SQRT(($A181-Sheet1!$C$37)^2+(Sheet1!$C$38-4)^2)</f>
        <v>12.083045973594572</v>
      </c>
      <c r="F181">
        <f>SQRT(($A181-Sheet1!$C$39)^2+(Sheet1!$C$40-4)^2)</f>
        <v>19.235384061671343</v>
      </c>
      <c r="G181">
        <f>SQRT(($A181-Sheet1!$C$41)^2+(Sheet1!$C$42-4)^2)</f>
        <v>27.65863337187866</v>
      </c>
      <c r="H181">
        <f>Sheet1!$C$27-10*LOG10(B181)-0.02*B181</f>
        <v>48.74557828282365</v>
      </c>
      <c r="I181">
        <f>Sheet1!$C$27-10*LOG10(C181)-0.02*C181</f>
        <v>47.51263951025883</v>
      </c>
      <c r="J181">
        <f>Sheet1!$C$27-10*LOG10(D181)-0.02*D181</f>
        <v>46.83876235650895</v>
      </c>
      <c r="K181">
        <f>Sheet1!$C$27-10*LOG10(E181)-0.02*E181</f>
        <v>51.53647824362583</v>
      </c>
      <c r="L181">
        <f>Sheet1!$C$27-10*LOG10(F181)-0.02*F181</f>
        <v>49.3741871404515</v>
      </c>
      <c r="M181">
        <f>Sheet1!$C$27-10*LOG10(G181)-0.02*G181</f>
        <v>47.628423598814244</v>
      </c>
      <c r="N181">
        <f t="shared" si="21"/>
        <v>74913.11020779492</v>
      </c>
      <c r="O181">
        <f t="shared" si="22"/>
        <v>56398.032183398376</v>
      </c>
      <c r="P181">
        <f t="shared" si="23"/>
        <v>48292.11605482381</v>
      </c>
      <c r="Q181">
        <f t="shared" si="24"/>
        <v>142445.2016514877</v>
      </c>
      <c r="R181">
        <f t="shared" si="25"/>
        <v>86580.22578658145</v>
      </c>
      <c r="S181">
        <f t="shared" si="26"/>
        <v>57921.84136885196</v>
      </c>
      <c r="U181">
        <f t="shared" si="27"/>
        <v>-12</v>
      </c>
      <c r="V181">
        <f t="shared" si="28"/>
        <v>57.68898684564504</v>
      </c>
    </row>
    <row r="182" spans="1:22" ht="12.75">
      <c r="A182">
        <f t="shared" si="20"/>
        <v>-11.5</v>
      </c>
      <c r="B182">
        <f>SQRT(($A182-Sheet1!$C$31)^2+(Sheet1!$C$32-4)^2)</f>
        <v>21.523243250030884</v>
      </c>
      <c r="C182">
        <f>SQRT(($A182-Sheet1!$C$33)^2+(Sheet1!$C$34-4)^2)</f>
        <v>27.95084971874737</v>
      </c>
      <c r="D182">
        <f>SQRT(($A182-Sheet1!$C$35)^2+(Sheet1!$C$36-4)^2)</f>
        <v>32.17530108639234</v>
      </c>
      <c r="E182">
        <f>SQRT(($A182-Sheet1!$C$37)^2+(Sheet1!$C$38-4)^2)</f>
        <v>11.884864324004713</v>
      </c>
      <c r="F182">
        <f>SQRT(($A182-Sheet1!$C$39)^2+(Sheet1!$C$40-4)^2)</f>
        <v>19.1637678967368</v>
      </c>
      <c r="G182">
        <f>SQRT(($A182-Sheet1!$C$41)^2+(Sheet1!$C$42-4)^2)</f>
        <v>27.55449146690971</v>
      </c>
      <c r="H182">
        <f>Sheet1!$C$27-10*LOG10(B182)-0.02*B182</f>
        <v>48.84036143706461</v>
      </c>
      <c r="I182">
        <f>Sheet1!$C$27-10*LOG10(C182)-0.02*C182</f>
        <v>47.576936295884295</v>
      </c>
      <c r="J182">
        <f>Sheet1!$C$27-10*LOG10(D182)-0.02*D182</f>
        <v>46.88117122441998</v>
      </c>
      <c r="K182">
        <f>Sheet1!$C$27-10*LOG10(E182)-0.02*E182</f>
        <v>51.612263873082426</v>
      </c>
      <c r="L182">
        <f>Sheet1!$C$27-10*LOG10(F182)-0.02*F182</f>
        <v>49.391819061773695</v>
      </c>
      <c r="M182">
        <f>Sheet1!$C$27-10*LOG10(G182)-0.02*G182</f>
        <v>47.646889609730195</v>
      </c>
      <c r="N182">
        <f t="shared" si="21"/>
        <v>76566.03255438403</v>
      </c>
      <c r="O182">
        <f t="shared" si="22"/>
        <v>57239.20979882111</v>
      </c>
      <c r="P182">
        <f t="shared" si="23"/>
        <v>48765.99866568468</v>
      </c>
      <c r="Q182">
        <f t="shared" si="24"/>
        <v>144952.7260471849</v>
      </c>
      <c r="R182">
        <f t="shared" si="25"/>
        <v>86932.4473466453</v>
      </c>
      <c r="S182">
        <f t="shared" si="26"/>
        <v>58168.646829422236</v>
      </c>
      <c r="U182">
        <f t="shared" si="27"/>
        <v>-11.5</v>
      </c>
      <c r="V182">
        <f t="shared" si="28"/>
        <v>57.74516746645911</v>
      </c>
    </row>
    <row r="183" spans="1:22" ht="12.75">
      <c r="A183">
        <f t="shared" si="20"/>
        <v>-11</v>
      </c>
      <c r="B183">
        <f>SQRT(($A183-Sheet1!$C$31)^2+(Sheet1!$C$32-4)^2)</f>
        <v>21.095023109728988</v>
      </c>
      <c r="C183">
        <f>SQRT(($A183-Sheet1!$C$33)^2+(Sheet1!$C$34-4)^2)</f>
        <v>27.586228448267445</v>
      </c>
      <c r="D183">
        <f>SQRT(($A183-Sheet1!$C$35)^2+(Sheet1!$C$36-4)^2)</f>
        <v>31.906112267087632</v>
      </c>
      <c r="E183">
        <f>SQRT(($A183-Sheet1!$C$37)^2+(Sheet1!$C$38-4)^2)</f>
        <v>11.704699910719626</v>
      </c>
      <c r="F183">
        <f>SQRT(($A183-Sheet1!$C$39)^2+(Sheet1!$C$40-4)^2)</f>
        <v>19.1049731745428</v>
      </c>
      <c r="G183">
        <f>SQRT(($A183-Sheet1!$C$41)^2+(Sheet1!$C$42-4)^2)</f>
        <v>27.459060435491963</v>
      </c>
      <c r="H183">
        <f>Sheet1!$C$27-10*LOG10(B183)-0.02*B183</f>
        <v>48.936202924920664</v>
      </c>
      <c r="I183">
        <f>Sheet1!$C$27-10*LOG10(C183)-0.02*C183</f>
        <v>47.64125558920169</v>
      </c>
      <c r="J183">
        <f>Sheet1!$C$27-10*LOG10(D183)-0.02*D183</f>
        <v>46.923042306674446</v>
      </c>
      <c r="K183">
        <f>Sheet1!$C$27-10*LOG10(E183)-0.02*E183</f>
        <v>51.68220660802348</v>
      </c>
      <c r="L183">
        <f>Sheet1!$C$27-10*LOG10(F183)-0.02*F183</f>
        <v>49.40633965624668</v>
      </c>
      <c r="M183">
        <f>Sheet1!$C$27-10*LOG10(G183)-0.02*G183</f>
        <v>47.66386550396119</v>
      </c>
      <c r="N183">
        <f t="shared" si="21"/>
        <v>78274.49826439907</v>
      </c>
      <c r="O183">
        <f t="shared" si="22"/>
        <v>58093.23466527387</v>
      </c>
      <c r="P183">
        <f t="shared" si="23"/>
        <v>49238.4338496733</v>
      </c>
      <c r="Q183">
        <f t="shared" si="24"/>
        <v>147306.07601707752</v>
      </c>
      <c r="R183">
        <f t="shared" si="25"/>
        <v>87223.59160084806</v>
      </c>
      <c r="S183">
        <f t="shared" si="26"/>
        <v>58396.46396212445</v>
      </c>
      <c r="U183">
        <f t="shared" si="27"/>
        <v>-11</v>
      </c>
      <c r="V183">
        <f t="shared" si="28"/>
        <v>57.799112556465644</v>
      </c>
    </row>
    <row r="184" spans="1:22" ht="12.75">
      <c r="A184">
        <f t="shared" si="20"/>
        <v>-10.5</v>
      </c>
      <c r="B184">
        <f>SQRT(($A184-Sheet1!$C$31)^2+(Sheet1!$C$32-4)^2)</f>
        <v>20.670026608594387</v>
      </c>
      <c r="C184">
        <f>SQRT(($A184-Sheet1!$C$33)^2+(Sheet1!$C$34-4)^2)</f>
        <v>27.225906780123964</v>
      </c>
      <c r="D184">
        <f>SQRT(($A184-Sheet1!$C$35)^2+(Sheet1!$C$36-4)^2)</f>
        <v>31.64253466459348</v>
      </c>
      <c r="E184">
        <f>SQRT(($A184-Sheet1!$C$37)^2+(Sheet1!$C$38-4)^2)</f>
        <v>11.543396380615196</v>
      </c>
      <c r="F184">
        <f>SQRT(($A184-Sheet1!$C$39)^2+(Sheet1!$C$40-4)^2)</f>
        <v>19.059118552545918</v>
      </c>
      <c r="G184">
        <f>SQRT(($A184-Sheet1!$C$41)^2+(Sheet1!$C$42-4)^2)</f>
        <v>27.37243138634199</v>
      </c>
      <c r="H184">
        <f>Sheet1!$C$27-10*LOG10(B184)-0.02*B184</f>
        <v>49.03309255288414</v>
      </c>
      <c r="I184">
        <f>Sheet1!$C$27-10*LOG10(C184)-0.02*C184</f>
        <v>47.705561774555825</v>
      </c>
      <c r="J184">
        <f>Sheet1!$C$27-10*LOG10(D184)-0.02*D184</f>
        <v>46.96434010326656</v>
      </c>
      <c r="K184">
        <f>Sheet1!$C$27-10*LOG10(E184)-0.02*E184</f>
        <v>51.74569942591455</v>
      </c>
      <c r="L184">
        <f>Sheet1!$C$27-10*LOG10(F184)-0.02*F184</f>
        <v>49.417692956118685</v>
      </c>
      <c r="M184">
        <f>Sheet1!$C$27-10*LOG10(G184)-0.02*G184</f>
        <v>47.67932105620465</v>
      </c>
      <c r="N184">
        <f t="shared" si="21"/>
        <v>80040.4009108924</v>
      </c>
      <c r="O184">
        <f t="shared" si="22"/>
        <v>58959.8238653208</v>
      </c>
      <c r="P184">
        <f t="shared" si="23"/>
        <v>49708.88369095584</v>
      </c>
      <c r="Q184">
        <f t="shared" si="24"/>
        <v>149475.47513948425</v>
      </c>
      <c r="R184">
        <f t="shared" si="25"/>
        <v>87451.90928563256</v>
      </c>
      <c r="S184">
        <f t="shared" si="26"/>
        <v>58604.65391810907</v>
      </c>
      <c r="U184">
        <f t="shared" si="27"/>
        <v>-10.5</v>
      </c>
      <c r="V184">
        <f t="shared" si="28"/>
        <v>57.85061689429269</v>
      </c>
    </row>
    <row r="185" spans="1:22" ht="12.75">
      <c r="A185">
        <f t="shared" si="20"/>
        <v>-10</v>
      </c>
      <c r="B185">
        <f>SQRT(($A185-Sheet1!$C$31)^2+(Sheet1!$C$32-4)^2)</f>
        <v>20.248456731316587</v>
      </c>
      <c r="C185">
        <f>SQRT(($A185-Sheet1!$C$33)^2+(Sheet1!$C$34-4)^2)</f>
        <v>26.870057685088806</v>
      </c>
      <c r="D185">
        <f>SQRT(($A185-Sheet1!$C$35)^2+(Sheet1!$C$36-4)^2)</f>
        <v>31.38470965295043</v>
      </c>
      <c r="E185">
        <f>SQRT(($A185-Sheet1!$C$37)^2+(Sheet1!$C$38-4)^2)</f>
        <v>11.40175425099138</v>
      </c>
      <c r="F185">
        <f>SQRT(($A185-Sheet1!$C$39)^2+(Sheet1!$C$40-4)^2)</f>
        <v>19.026297590440446</v>
      </c>
      <c r="G185">
        <f>SQRT(($A185-Sheet1!$C$41)^2+(Sheet1!$C$42-4)^2)</f>
        <v>27.294688127912362</v>
      </c>
      <c r="H185">
        <f>Sheet1!$C$27-10*LOG10(B185)-0.02*B185</f>
        <v>49.13101502379489</v>
      </c>
      <c r="I185">
        <f>Sheet1!$C$27-10*LOG10(C185)-0.02*C185</f>
        <v>47.76981630046993</v>
      </c>
      <c r="J185">
        <f>Sheet1!$C$27-10*LOG10(D185)-0.02*D185</f>
        <v>47.005028096472834</v>
      </c>
      <c r="K185">
        <f>Sheet1!$C$27-10*LOG10(E185)-0.02*E185</f>
        <v>51.80215159546589</v>
      </c>
      <c r="L185">
        <f>Sheet1!$C$27-10*LOG10(F185)-0.02*F185</f>
        <v>49.425834637545265</v>
      </c>
      <c r="M185">
        <f>Sheet1!$C$27-10*LOG10(G185)-0.02*G185</f>
        <v>47.69322831572019</v>
      </c>
      <c r="N185">
        <f t="shared" si="21"/>
        <v>81865.61003340696</v>
      </c>
      <c r="O185">
        <f t="shared" si="22"/>
        <v>59838.62837546214</v>
      </c>
      <c r="P185">
        <f t="shared" si="23"/>
        <v>50176.782518904525</v>
      </c>
      <c r="Q185">
        <f t="shared" si="24"/>
        <v>151431.12875177394</v>
      </c>
      <c r="R185">
        <f t="shared" si="25"/>
        <v>87616.00839991544</v>
      </c>
      <c r="S185">
        <f t="shared" si="26"/>
        <v>58792.62234278668</v>
      </c>
      <c r="U185">
        <f t="shared" si="27"/>
        <v>-10</v>
      </c>
      <c r="V185">
        <f t="shared" si="28"/>
        <v>57.89948532915984</v>
      </c>
    </row>
    <row r="186" spans="1:22" ht="12.75">
      <c r="A186">
        <f t="shared" si="20"/>
        <v>-9.5</v>
      </c>
      <c r="B186">
        <f>SQRT(($A186-Sheet1!$C$31)^2+(Sheet1!$C$32-4)^2)</f>
        <v>19.83053201505194</v>
      </c>
      <c r="C186">
        <f>SQRT(($A186-Sheet1!$C$33)^2+(Sheet1!$C$34-4)^2)</f>
        <v>26.51886121235224</v>
      </c>
      <c r="D186">
        <f>SQRT(($A186-Sheet1!$C$35)^2+(Sheet1!$C$36-4)^2)</f>
        <v>31.132780152116194</v>
      </c>
      <c r="E186">
        <f>SQRT(($A186-Sheet1!$C$37)^2+(Sheet1!$C$38-4)^2)</f>
        <v>11.280514172678478</v>
      </c>
      <c r="F186">
        <f>SQRT(($A186-Sheet1!$C$39)^2+(Sheet1!$C$40-4)^2)</f>
        <v>19.00657780874821</v>
      </c>
      <c r="G186">
        <f>SQRT(($A186-Sheet1!$C$41)^2+(Sheet1!$C$42-4)^2)</f>
        <v>27.225906780123964</v>
      </c>
      <c r="H186">
        <f>Sheet1!$C$27-10*LOG10(B186)-0.02*B186</f>
        <v>49.22994914524224</v>
      </c>
      <c r="I186">
        <f>Sheet1!$C$27-10*LOG10(C186)-0.02*C186</f>
        <v>47.83397751358666</v>
      </c>
      <c r="J186">
        <f>Sheet1!$C$27-10*LOG10(D186)-0.02*D186</f>
        <v>47.04506879058133</v>
      </c>
      <c r="K186">
        <f>Sheet1!$C$27-10*LOG10(E186)-0.02*E186</f>
        <v>51.85100420352235</v>
      </c>
      <c r="L186">
        <f>Sheet1!$C$27-10*LOG10(F186)-0.02*F186</f>
        <v>49.430732607021916</v>
      </c>
      <c r="M186">
        <f>Sheet1!$C$27-10*LOG10(G186)-0.02*G186</f>
        <v>47.705561774555825</v>
      </c>
      <c r="N186">
        <f t="shared" si="21"/>
        <v>83751.94749335718</v>
      </c>
      <c r="O186">
        <f t="shared" si="22"/>
        <v>60729.22674489892</v>
      </c>
      <c r="P186">
        <f t="shared" si="23"/>
        <v>50641.53708856952</v>
      </c>
      <c r="Q186">
        <f t="shared" si="24"/>
        <v>153144.1530466653</v>
      </c>
      <c r="R186">
        <f t="shared" si="25"/>
        <v>87714.87740144887</v>
      </c>
      <c r="S186">
        <f t="shared" si="26"/>
        <v>58959.8238653208</v>
      </c>
      <c r="U186">
        <f t="shared" si="27"/>
        <v>-9.5</v>
      </c>
      <c r="V186">
        <f t="shared" si="28"/>
        <v>57.94553927786061</v>
      </c>
    </row>
    <row r="187" spans="1:22" ht="12.75">
      <c r="A187">
        <f t="shared" si="20"/>
        <v>-9</v>
      </c>
      <c r="B187">
        <f>SQRT(($A187-Sheet1!$C$31)^2+(Sheet1!$C$32-4)^2)</f>
        <v>19.4164878389476</v>
      </c>
      <c r="C187">
        <f>SQRT(($A187-Sheet1!$C$33)^2+(Sheet1!$C$34-4)^2)</f>
        <v>26.1725046566048</v>
      </c>
      <c r="D187">
        <f>SQRT(($A187-Sheet1!$C$35)^2+(Sheet1!$C$36-4)^2)</f>
        <v>30.886890422961002</v>
      </c>
      <c r="E187">
        <f>SQRT(($A187-Sheet1!$C$37)^2+(Sheet1!$C$38-4)^2)</f>
        <v>11.180339887498949</v>
      </c>
      <c r="F187">
        <f>SQRT(($A187-Sheet1!$C$39)^2+(Sheet1!$C$40-4)^2)</f>
        <v>19</v>
      </c>
      <c r="G187">
        <f>SQRT(($A187-Sheet1!$C$41)^2+(Sheet1!$C$42-4)^2)</f>
        <v>27.16615541441225</v>
      </c>
      <c r="H187">
        <f>Sheet1!$C$27-10*LOG10(B187)-0.02*B187</f>
        <v>49.329866934211985</v>
      </c>
      <c r="I187">
        <f>Sheet1!$C$27-10*LOG10(C187)-0.02*C187</f>
        <v>47.89800049142568</v>
      </c>
      <c r="J187">
        <f>Sheet1!$C$27-10*LOG10(D187)-0.02*D187</f>
        <v>47.08442376004021</v>
      </c>
      <c r="K187">
        <f>Sheet1!$C$27-10*LOG10(E187)-0.02*E187</f>
        <v>51.89174657922964</v>
      </c>
      <c r="L187">
        <f>Sheet1!$C$27-10*LOG10(F187)-0.02*F187</f>
        <v>49.43236743249161</v>
      </c>
      <c r="M187">
        <f>Sheet1!$C$27-10*LOG10(G187)-0.02*G187</f>
        <v>47.716298524616455</v>
      </c>
      <c r="N187">
        <f t="shared" si="21"/>
        <v>85701.15863958944</v>
      </c>
      <c r="O187">
        <f t="shared" si="22"/>
        <v>61631.11844806385</v>
      </c>
      <c r="P187">
        <f t="shared" si="23"/>
        <v>51102.52695832323</v>
      </c>
      <c r="Q187">
        <f t="shared" si="24"/>
        <v>154587.60113513048</v>
      </c>
      <c r="R187">
        <f t="shared" si="25"/>
        <v>87747.90234533828</v>
      </c>
      <c r="S187">
        <f t="shared" si="26"/>
        <v>59105.766323698794</v>
      </c>
      <c r="U187">
        <f t="shared" si="27"/>
        <v>-9</v>
      </c>
      <c r="V187">
        <f t="shared" si="28"/>
        <v>57.98862350108202</v>
      </c>
    </row>
    <row r="188" spans="1:22" ht="12.75">
      <c r="A188">
        <f t="shared" si="20"/>
        <v>-8.5</v>
      </c>
      <c r="B188">
        <f>SQRT(($A188-Sheet1!$C$31)^2+(Sheet1!$C$32-4)^2)</f>
        <v>19.00657780874821</v>
      </c>
      <c r="C188">
        <f>SQRT(($A188-Sheet1!$C$33)^2+(Sheet1!$C$34-4)^2)</f>
        <v>25.83118270617898</v>
      </c>
      <c r="D188">
        <f>SQRT(($A188-Sheet1!$C$35)^2+(Sheet1!$C$36-4)^2)</f>
        <v>30.64718584144391</v>
      </c>
      <c r="E188">
        <f>SQRT(($A188-Sheet1!$C$37)^2+(Sheet1!$C$38-4)^2)</f>
        <v>11.10180165558726</v>
      </c>
      <c r="F188">
        <f>SQRT(($A188-Sheet1!$C$39)^2+(Sheet1!$C$40-4)^2)</f>
        <v>19.00657780874821</v>
      </c>
      <c r="G188">
        <f>SQRT(($A188-Sheet1!$C$41)^2+(Sheet1!$C$42-4)^2)</f>
        <v>27.115493725912497</v>
      </c>
      <c r="H188">
        <f>Sheet1!$C$27-10*LOG10(B188)-0.02*B188</f>
        <v>49.430732607021916</v>
      </c>
      <c r="I188">
        <f>Sheet1!$C$27-10*LOG10(C188)-0.02*C188</f>
        <v>47.9618368755986</v>
      </c>
      <c r="J188">
        <f>Sheet1!$C$27-10*LOG10(D188)-0.02*D188</f>
        <v>47.12305370651391</v>
      </c>
      <c r="K188">
        <f>Sheet1!$C$27-10*LOG10(E188)-0.02*E188</f>
        <v>51.92393276916182</v>
      </c>
      <c r="L188">
        <f>Sheet1!$C$27-10*LOG10(F188)-0.02*F188</f>
        <v>49.430732607021916</v>
      </c>
      <c r="M188">
        <f>Sheet1!$C$27-10*LOG10(G188)-0.02*G188</f>
        <v>47.72541840160611</v>
      </c>
      <c r="N188">
        <f t="shared" si="21"/>
        <v>87714.87740144887</v>
      </c>
      <c r="O188">
        <f t="shared" si="22"/>
        <v>62543.71693924377</v>
      </c>
      <c r="P188">
        <f t="shared" si="23"/>
        <v>51559.105083143644</v>
      </c>
      <c r="Q188">
        <f t="shared" si="24"/>
        <v>155737.52799889323</v>
      </c>
      <c r="R188">
        <f t="shared" si="25"/>
        <v>87714.87740144887</v>
      </c>
      <c r="S188">
        <f t="shared" si="26"/>
        <v>59230.01466376164</v>
      </c>
      <c r="U188">
        <f t="shared" si="27"/>
        <v>-8.5</v>
      </c>
      <c r="V188">
        <f t="shared" si="28"/>
        <v>58.02861273433082</v>
      </c>
    </row>
    <row r="189" spans="1:22" ht="12.75">
      <c r="A189">
        <f t="shared" si="20"/>
        <v>-8</v>
      </c>
      <c r="B189">
        <f>SQRT(($A189-Sheet1!$C$31)^2+(Sheet1!$C$32-4)^2)</f>
        <v>18.601075237738275</v>
      </c>
      <c r="C189">
        <f>SQRT(($A189-Sheet1!$C$33)^2+(Sheet1!$C$34-4)^2)</f>
        <v>25.495097567963924</v>
      </c>
      <c r="D189">
        <f>SQRT(($A189-Sheet1!$C$35)^2+(Sheet1!$C$36-4)^2)</f>
        <v>30.4138126514911</v>
      </c>
      <c r="E189">
        <f>SQRT(($A189-Sheet1!$C$37)^2+(Sheet1!$C$38-4)^2)</f>
        <v>11.045361017187261</v>
      </c>
      <c r="F189">
        <f>SQRT(($A189-Sheet1!$C$39)^2+(Sheet1!$C$40-4)^2)</f>
        <v>19.026297590440446</v>
      </c>
      <c r="G189">
        <f>SQRT(($A189-Sheet1!$C$41)^2+(Sheet1!$C$42-4)^2)</f>
        <v>27.073972741361768</v>
      </c>
      <c r="H189">
        <f>Sheet1!$C$27-10*LOG10(B189)-0.02*B189</f>
        <v>49.53250144330126</v>
      </c>
      <c r="I189">
        <f>Sheet1!$C$27-10*LOG10(C189)-0.02*C189</f>
        <v>48.025434707446344</v>
      </c>
      <c r="J189">
        <f>Sheet1!$C$27-10*LOG10(D189)-0.02*D189</f>
        <v>47.16091852529492</v>
      </c>
      <c r="K189">
        <f>Sheet1!$C$27-10*LOG10(E189)-0.02*E189</f>
        <v>51.947197068302415</v>
      </c>
      <c r="L189">
        <f>Sheet1!$C$27-10*LOG10(F189)-0.02*F189</f>
        <v>49.425834637545265</v>
      </c>
      <c r="M189">
        <f>Sheet1!$C$27-10*LOG10(G189)-0.02*G189</f>
        <v>47.732904113987026</v>
      </c>
      <c r="N189">
        <f t="shared" si="21"/>
        <v>89794.58431766658</v>
      </c>
      <c r="O189">
        <f t="shared" si="22"/>
        <v>63466.34244937293</v>
      </c>
      <c r="P189">
        <f t="shared" si="23"/>
        <v>52010.5986415599</v>
      </c>
      <c r="Q189">
        <f t="shared" si="24"/>
        <v>156574.02169679385</v>
      </c>
      <c r="R189">
        <f t="shared" si="25"/>
        <v>87616.00839991544</v>
      </c>
      <c r="S189">
        <f t="shared" si="26"/>
        <v>59332.19445350642</v>
      </c>
      <c r="U189">
        <f t="shared" si="27"/>
        <v>-8</v>
      </c>
      <c r="V189">
        <f t="shared" si="28"/>
        <v>58.06541767783695</v>
      </c>
    </row>
    <row r="190" spans="1:22" ht="12.75">
      <c r="A190">
        <f t="shared" si="20"/>
        <v>-7.5</v>
      </c>
      <c r="B190">
        <f>SQRT(($A190-Sheet1!$C$31)^2+(Sheet1!$C$32-4)^2)</f>
        <v>18.200274723201296</v>
      </c>
      <c r="C190">
        <f>SQRT(($A190-Sheet1!$C$33)^2+(Sheet1!$C$34-4)^2)</f>
        <v>25.16445906432324</v>
      </c>
      <c r="D190">
        <f>SQRT(($A190-Sheet1!$C$35)^2+(Sheet1!$C$36-4)^2)</f>
        <v>30.18691769624716</v>
      </c>
      <c r="E190">
        <f>SQRT(($A190-Sheet1!$C$37)^2+(Sheet1!$C$38-4)^2)</f>
        <v>11.01135777277262</v>
      </c>
      <c r="F190">
        <f>SQRT(($A190-Sheet1!$C$39)^2+(Sheet1!$C$40-4)^2)</f>
        <v>19.059118552545918</v>
      </c>
      <c r="G190">
        <f>SQRT(($A190-Sheet1!$C$41)^2+(Sheet1!$C$42-4)^2)</f>
        <v>27.04163456597992</v>
      </c>
      <c r="H190">
        <f>Sheet1!$C$27-10*LOG10(B190)-0.02*B190</f>
        <v>49.63511851283155</v>
      </c>
      <c r="I190">
        <f>Sheet1!$C$27-10*LOG10(C190)-0.02*C190</f>
        <v>48.088738268420514</v>
      </c>
      <c r="J190">
        <f>Sheet1!$C$27-10*LOG10(D190)-0.02*D190</f>
        <v>47.1979773814648</v>
      </c>
      <c r="K190">
        <f>Sheet1!$C$27-10*LOG10(E190)-0.02*E190</f>
        <v>51.96126755019294</v>
      </c>
      <c r="L190">
        <f>Sheet1!$C$27-10*LOG10(F190)-0.02*F190</f>
        <v>49.417692956118685</v>
      </c>
      <c r="M190">
        <f>Sheet1!$C$27-10*LOG10(G190)-0.02*G190</f>
        <v>47.73874135524912</v>
      </c>
      <c r="N190">
        <f t="shared" si="21"/>
        <v>91941.55640141155</v>
      </c>
      <c r="O190">
        <f t="shared" si="22"/>
        <v>64398.21457875412</v>
      </c>
      <c r="P190">
        <f t="shared" si="23"/>
        <v>52456.31011342631</v>
      </c>
      <c r="Q190">
        <f t="shared" si="24"/>
        <v>157082.12039372124</v>
      </c>
      <c r="R190">
        <f t="shared" si="25"/>
        <v>87451.90928563256</v>
      </c>
      <c r="S190">
        <f t="shared" si="26"/>
        <v>59411.99495830248</v>
      </c>
      <c r="U190">
        <f t="shared" si="27"/>
        <v>-7.5</v>
      </c>
      <c r="V190">
        <f t="shared" si="28"/>
        <v>58.098989826167085</v>
      </c>
    </row>
    <row r="191" spans="1:22" ht="12.75">
      <c r="A191">
        <f t="shared" si="20"/>
        <v>-7</v>
      </c>
      <c r="B191">
        <f>SQRT(($A191-Sheet1!$C$31)^2+(Sheet1!$C$32-4)^2)</f>
        <v>17.804493814764857</v>
      </c>
      <c r="C191">
        <f>SQRT(($A191-Sheet1!$C$33)^2+(Sheet1!$C$34-4)^2)</f>
        <v>24.839484696748443</v>
      </c>
      <c r="D191">
        <f>SQRT(($A191-Sheet1!$C$35)^2+(Sheet1!$C$36-4)^2)</f>
        <v>29.966648127543394</v>
      </c>
      <c r="E191">
        <f>SQRT(($A191-Sheet1!$C$37)^2+(Sheet1!$C$38-4)^2)</f>
        <v>11</v>
      </c>
      <c r="F191">
        <f>SQRT(($A191-Sheet1!$C$39)^2+(Sheet1!$C$40-4)^2)</f>
        <v>19.1049731745428</v>
      </c>
      <c r="G191">
        <f>SQRT(($A191-Sheet1!$C$41)^2+(Sheet1!$C$42-4)^2)</f>
        <v>27.018512172212592</v>
      </c>
      <c r="H191">
        <f>Sheet1!$C$27-10*LOG10(B191)-0.02*B191</f>
        <v>49.738517254635845</v>
      </c>
      <c r="I191">
        <f>Sheet1!$C$27-10*LOG10(C191)-0.02*C191</f>
        <v>48.15168792791872</v>
      </c>
      <c r="J191">
        <f>Sheet1!$C$27-10*LOG10(D191)-0.02*D191</f>
        <v>47.23418879613251</v>
      </c>
      <c r="K191">
        <f>Sheet1!$C$27-10*LOG10(E191)-0.02*E191</f>
        <v>51.96597659043765</v>
      </c>
      <c r="L191">
        <f>Sheet1!$C$27-10*LOG10(F191)-0.02*F191</f>
        <v>49.40633965624668</v>
      </c>
      <c r="M191">
        <f>Sheet1!$C$27-10*LOG10(G191)-0.02*G191</f>
        <v>47.742918897973375</v>
      </c>
      <c r="N191">
        <f t="shared" si="21"/>
        <v>94156.80764227296</v>
      </c>
      <c r="O191">
        <f t="shared" si="22"/>
        <v>65338.44475516461</v>
      </c>
      <c r="P191">
        <f t="shared" si="23"/>
        <v>52895.518624435914</v>
      </c>
      <c r="Q191">
        <f t="shared" si="24"/>
        <v>157252.5363747759</v>
      </c>
      <c r="R191">
        <f t="shared" si="25"/>
        <v>87223.59160084806</v>
      </c>
      <c r="S191">
        <f t="shared" si="26"/>
        <v>59469.1717283679</v>
      </c>
      <c r="U191">
        <f t="shared" si="27"/>
        <v>-7</v>
      </c>
      <c r="V191">
        <f t="shared" si="28"/>
        <v>58.1293246548884</v>
      </c>
    </row>
    <row r="192" spans="1:22" ht="12.75">
      <c r="A192">
        <f t="shared" si="20"/>
        <v>-6.5</v>
      </c>
      <c r="B192">
        <f>SQRT(($A192-Sheet1!$C$31)^2+(Sheet1!$C$32-4)^2)</f>
        <v>17.414074767267998</v>
      </c>
      <c r="C192">
        <f>SQRT(($A192-Sheet1!$C$33)^2+(Sheet1!$C$34-4)^2)</f>
        <v>24.520399670478458</v>
      </c>
      <c r="D192">
        <f>SQRT(($A192-Sheet1!$C$35)^2+(Sheet1!$C$36-4)^2)</f>
        <v>29.75315109362368</v>
      </c>
      <c r="E192">
        <f>SQRT(($A192-Sheet1!$C$37)^2+(Sheet1!$C$38-4)^2)</f>
        <v>11.01135777277262</v>
      </c>
      <c r="F192">
        <f>SQRT(($A192-Sheet1!$C$39)^2+(Sheet1!$C$40-4)^2)</f>
        <v>19.1637678967368</v>
      </c>
      <c r="G192">
        <f>SQRT(($A192-Sheet1!$C$41)^2+(Sheet1!$C$42-4)^2)</f>
        <v>27.004629232781554</v>
      </c>
      <c r="H192">
        <f>Sheet1!$C$27-10*LOG10(B192)-0.02*B192</f>
        <v>49.84261789898149</v>
      </c>
      <c r="I192">
        <f>Sheet1!$C$27-10*LOG10(C192)-0.02*C192</f>
        <v>48.21422000170089</v>
      </c>
      <c r="J192">
        <f>Sheet1!$C$27-10*LOG10(D192)-0.02*D192</f>
        <v>47.26951074299668</v>
      </c>
      <c r="K192">
        <f>Sheet1!$C$27-10*LOG10(E192)-0.02*E192</f>
        <v>51.96126755019294</v>
      </c>
      <c r="L192">
        <f>Sheet1!$C$27-10*LOG10(F192)-0.02*F192</f>
        <v>49.391819061773695</v>
      </c>
      <c r="M192">
        <f>Sheet1!$C$27-10*LOG10(G192)-0.02*G192</f>
        <v>47.74542866839542</v>
      </c>
      <c r="N192">
        <f t="shared" si="21"/>
        <v>96441.01886545421</v>
      </c>
      <c r="O192">
        <f t="shared" si="22"/>
        <v>66286.02864461063</v>
      </c>
      <c r="P192">
        <f t="shared" si="23"/>
        <v>53327.481571546145</v>
      </c>
      <c r="Q192">
        <f t="shared" si="24"/>
        <v>157082.12039372124</v>
      </c>
      <c r="R192">
        <f t="shared" si="25"/>
        <v>86932.4473466453</v>
      </c>
      <c r="S192">
        <f t="shared" si="26"/>
        <v>59503.54865678683</v>
      </c>
      <c r="U192">
        <f t="shared" si="27"/>
        <v>-6.5</v>
      </c>
      <c r="V192">
        <f t="shared" si="28"/>
        <v>58.156462782163295</v>
      </c>
    </row>
    <row r="193" spans="1:22" ht="12.75">
      <c r="A193">
        <f t="shared" si="20"/>
        <v>-6</v>
      </c>
      <c r="B193">
        <f>SQRT(($A193-Sheet1!$C$31)^2+(Sheet1!$C$32-4)^2)</f>
        <v>17.029386365926403</v>
      </c>
      <c r="C193">
        <f>SQRT(($A193-Sheet1!$C$33)^2+(Sheet1!$C$34-4)^2)</f>
        <v>24.20743687382041</v>
      </c>
      <c r="D193">
        <f>SQRT(($A193-Sheet1!$C$35)^2+(Sheet1!$C$36-4)^2)</f>
        <v>29.546573405388315</v>
      </c>
      <c r="E193">
        <f>SQRT(($A193-Sheet1!$C$37)^2+(Sheet1!$C$38-4)^2)</f>
        <v>11.045361017187261</v>
      </c>
      <c r="F193">
        <f>SQRT(($A193-Sheet1!$C$39)^2+(Sheet1!$C$40-4)^2)</f>
        <v>19.235384061671343</v>
      </c>
      <c r="G193">
        <f>SQRT(($A193-Sheet1!$C$41)^2+(Sheet1!$C$42-4)^2)</f>
        <v>27</v>
      </c>
      <c r="H193">
        <f>Sheet1!$C$27-10*LOG10(B193)-0.02*B193</f>
        <v>49.94732572520659</v>
      </c>
      <c r="I193">
        <f>Sheet1!$C$27-10*LOG10(C193)-0.02*C193</f>
        <v>48.27626662445304</v>
      </c>
      <c r="J193">
        <f>Sheet1!$C$27-10*LOG10(D193)-0.02*D193</f>
        <v>47.303900755384284</v>
      </c>
      <c r="K193">
        <f>Sheet1!$C$27-10*LOG10(E193)-0.02*E193</f>
        <v>51.947197068302415</v>
      </c>
      <c r="L193">
        <f>Sheet1!$C$27-10*LOG10(F193)-0.02*F193</f>
        <v>49.3741871404515</v>
      </c>
      <c r="M193">
        <f>Sheet1!$C$27-10*LOG10(G193)-0.02*G193</f>
        <v>47.74626580043003</v>
      </c>
      <c r="N193">
        <f t="shared" si="21"/>
        <v>98794.45562227428</v>
      </c>
      <c r="O193">
        <f t="shared" si="22"/>
        <v>67239.83862181366</v>
      </c>
      <c r="P193">
        <f t="shared" si="23"/>
        <v>53751.436541258634</v>
      </c>
      <c r="Q193">
        <f t="shared" si="24"/>
        <v>156574.02169679385</v>
      </c>
      <c r="R193">
        <f t="shared" si="25"/>
        <v>86580.22578658145</v>
      </c>
      <c r="S193">
        <f t="shared" si="26"/>
        <v>59515.019474393266</v>
      </c>
      <c r="U193">
        <f t="shared" si="27"/>
        <v>-6</v>
      </c>
      <c r="V193">
        <f t="shared" si="28"/>
        <v>58.180488879437675</v>
      </c>
    </row>
    <row r="194" spans="1:22" ht="12.75">
      <c r="A194">
        <f t="shared" si="20"/>
        <v>-5.5</v>
      </c>
      <c r="B194">
        <f>SQRT(($A194-Sheet1!$C$31)^2+(Sheet1!$C$32-4)^2)</f>
        <v>16.650825805346713</v>
      </c>
      <c r="C194">
        <f>SQRT(($A194-Sheet1!$C$33)^2+(Sheet1!$C$34-4)^2)</f>
        <v>23.90083680543424</v>
      </c>
      <c r="D194">
        <f>SQRT(($A194-Sheet1!$C$35)^2+(Sheet1!$C$36-4)^2)</f>
        <v>29.34706118165838</v>
      </c>
      <c r="E194">
        <f>SQRT(($A194-Sheet1!$C$37)^2+(Sheet1!$C$38-4)^2)</f>
        <v>11.10180165558726</v>
      </c>
      <c r="F194">
        <f>SQRT(($A194-Sheet1!$C$39)^2+(Sheet1!$C$40-4)^2)</f>
        <v>19.319679086361656</v>
      </c>
      <c r="G194">
        <f>SQRT(($A194-Sheet1!$C$41)^2+(Sheet1!$C$42-4)^2)</f>
        <v>27.004629232781554</v>
      </c>
      <c r="H194">
        <f>Sheet1!$C$27-10*LOG10(B194)-0.02*B194</f>
        <v>50.05252915180698</v>
      </c>
      <c r="I194">
        <f>Sheet1!$C$27-10*LOG10(C194)-0.02*C194</f>
        <v>48.33775564052168</v>
      </c>
      <c r="J194">
        <f>Sheet1!$C$27-10*LOG10(D194)-0.02*D194</f>
        <v>47.33731604380832</v>
      </c>
      <c r="K194">
        <f>Sheet1!$C$27-10*LOG10(E194)-0.02*E194</f>
        <v>51.92393276916182</v>
      </c>
      <c r="L194">
        <f>Sheet1!$C$27-10*LOG10(F194)-0.02*F194</f>
        <v>49.35351077830735</v>
      </c>
      <c r="M194">
        <f>Sheet1!$C$27-10*LOG10(G194)-0.02*G194</f>
        <v>47.74542866839542</v>
      </c>
      <c r="N194">
        <f t="shared" si="21"/>
        <v>101216.87279486674</v>
      </c>
      <c r="O194">
        <f t="shared" si="22"/>
        <v>68198.61642930323</v>
      </c>
      <c r="P194">
        <f t="shared" si="23"/>
        <v>54166.60352994325</v>
      </c>
      <c r="Q194">
        <f t="shared" si="24"/>
        <v>155737.52799889323</v>
      </c>
      <c r="R194">
        <f t="shared" si="25"/>
        <v>86169.00493796637</v>
      </c>
      <c r="S194">
        <f t="shared" si="26"/>
        <v>59503.54865678683</v>
      </c>
      <c r="U194">
        <f t="shared" si="27"/>
        <v>-5.5</v>
      </c>
      <c r="V194">
        <f t="shared" si="28"/>
        <v>58.201528297623085</v>
      </c>
    </row>
    <row r="195" spans="1:22" ht="12.75">
      <c r="A195">
        <f t="shared" si="20"/>
        <v>-5</v>
      </c>
      <c r="B195">
        <f>SQRT(($A195-Sheet1!$C$31)^2+(Sheet1!$C$32-4)^2)</f>
        <v>16.278820596099706</v>
      </c>
      <c r="C195">
        <f>SQRT(($A195-Sheet1!$C$33)^2+(Sheet1!$C$34-4)^2)</f>
        <v>23.600847442411894</v>
      </c>
      <c r="D195">
        <f>SQRT(($A195-Sheet1!$C$35)^2+(Sheet1!$C$36-4)^2)</f>
        <v>29.154759474226502</v>
      </c>
      <c r="E195">
        <f>SQRT(($A195-Sheet1!$C$37)^2+(Sheet1!$C$38-4)^2)</f>
        <v>11.180339887498949</v>
      </c>
      <c r="F195">
        <f>SQRT(($A195-Sheet1!$C$39)^2+(Sheet1!$C$40-4)^2)</f>
        <v>19.4164878389476</v>
      </c>
      <c r="G195">
        <f>SQRT(($A195-Sheet1!$C$41)^2+(Sheet1!$C$42-4)^2)</f>
        <v>27.018512172212592</v>
      </c>
      <c r="H195">
        <f>Sheet1!$C$27-10*LOG10(B195)-0.02*B195</f>
        <v>50.158097660413866</v>
      </c>
      <c r="I195">
        <f>Sheet1!$C$27-10*LOG10(C195)-0.02*C195</f>
        <v>48.39861051730302</v>
      </c>
      <c r="J195">
        <f>Sheet1!$C$27-10*LOG10(D195)-0.02*D195</f>
        <v>47.369713623963904</v>
      </c>
      <c r="K195">
        <f>Sheet1!$C$27-10*LOG10(E195)-0.02*E195</f>
        <v>51.89174657922964</v>
      </c>
      <c r="L195">
        <f>Sheet1!$C$27-10*LOG10(F195)-0.02*F195</f>
        <v>49.329866934211985</v>
      </c>
      <c r="M195">
        <f>Sheet1!$C$27-10*LOG10(G195)-0.02*G195</f>
        <v>47.742918897973375</v>
      </c>
      <c r="N195">
        <f t="shared" si="21"/>
        <v>103707.40468942013</v>
      </c>
      <c r="O195">
        <f t="shared" si="22"/>
        <v>69160.96617744376</v>
      </c>
      <c r="P195">
        <f t="shared" si="23"/>
        <v>54572.18747210631</v>
      </c>
      <c r="Q195">
        <f t="shared" si="24"/>
        <v>154587.60113513048</v>
      </c>
      <c r="R195">
        <f t="shared" si="25"/>
        <v>85701.15863958944</v>
      </c>
      <c r="S195">
        <f t="shared" si="26"/>
        <v>59469.1717283679</v>
      </c>
      <c r="U195">
        <f t="shared" si="27"/>
        <v>-5</v>
      </c>
      <c r="V195">
        <f t="shared" si="28"/>
        <v>58.21974157552948</v>
      </c>
    </row>
    <row r="196" spans="1:22" ht="12.75">
      <c r="A196">
        <f t="shared" si="20"/>
        <v>-4.5</v>
      </c>
      <c r="B196">
        <f>SQRT(($A196-Sheet1!$C$31)^2+(Sheet1!$C$32-4)^2)</f>
        <v>15.913830462839549</v>
      </c>
      <c r="C196">
        <f>SQRT(($A196-Sheet1!$C$33)^2+(Sheet1!$C$34-4)^2)</f>
        <v>23.30772404161333</v>
      </c>
      <c r="D196">
        <f>SQRT(($A196-Sheet1!$C$35)^2+(Sheet1!$C$36-4)^2)</f>
        <v>28.96981187374195</v>
      </c>
      <c r="E196">
        <f>SQRT(($A196-Sheet1!$C$37)^2+(Sheet1!$C$38-4)^2)</f>
        <v>11.280514172678478</v>
      </c>
      <c r="F196">
        <f>SQRT(($A196-Sheet1!$C$39)^2+(Sheet1!$C$40-4)^2)</f>
        <v>19.525624189766635</v>
      </c>
      <c r="G196">
        <f>SQRT(($A196-Sheet1!$C$41)^2+(Sheet1!$C$42-4)^2)</f>
        <v>27.04163456597992</v>
      </c>
      <c r="H196">
        <f>Sheet1!$C$27-10*LOG10(B196)-0.02*B196</f>
        <v>50.263879562601524</v>
      </c>
      <c r="I196">
        <f>Sheet1!$C$27-10*LOG10(C196)-0.02*C196</f>
        <v>48.45875028622482</v>
      </c>
      <c r="J196">
        <f>Sheet1!$C$27-10*LOG10(D196)-0.02*D196</f>
        <v>47.40105045494481</v>
      </c>
      <c r="K196">
        <f>Sheet1!$C$27-10*LOG10(E196)-0.02*E196</f>
        <v>51.85100420352235</v>
      </c>
      <c r="L196">
        <f>Sheet1!$C$27-10*LOG10(F196)-0.02*F196</f>
        <v>49.30334169645036</v>
      </c>
      <c r="M196">
        <f>Sheet1!$C$27-10*LOG10(G196)-0.02*G196</f>
        <v>47.73874135524912</v>
      </c>
      <c r="N196">
        <f t="shared" si="21"/>
        <v>106264.43960201716</v>
      </c>
      <c r="O196">
        <f t="shared" si="22"/>
        <v>70125.34786246283</v>
      </c>
      <c r="P196">
        <f t="shared" si="23"/>
        <v>54967.381078675695</v>
      </c>
      <c r="Q196">
        <f t="shared" si="24"/>
        <v>153144.1530466653</v>
      </c>
      <c r="R196">
        <f t="shared" si="25"/>
        <v>85179.32018340133</v>
      </c>
      <c r="S196">
        <f t="shared" si="26"/>
        <v>59411.99495830248</v>
      </c>
      <c r="U196">
        <f t="shared" si="27"/>
        <v>-4.5</v>
      </c>
      <c r="V196">
        <f t="shared" si="28"/>
        <v>58.23531717591178</v>
      </c>
    </row>
    <row r="197" spans="1:22" ht="12.75">
      <c r="A197">
        <f t="shared" si="20"/>
        <v>-4</v>
      </c>
      <c r="B197">
        <f>SQRT(($A197-Sheet1!$C$31)^2+(Sheet1!$C$32-4)^2)</f>
        <v>15.556349186104045</v>
      </c>
      <c r="C197">
        <f>SQRT(($A197-Sheet1!$C$33)^2+(Sheet1!$C$34-4)^2)</f>
        <v>23.021728866442675</v>
      </c>
      <c r="D197">
        <f>SQRT(($A197-Sheet1!$C$35)^2+(Sheet1!$C$36-4)^2)</f>
        <v>28.792360097775937</v>
      </c>
      <c r="E197">
        <f>SQRT(($A197-Sheet1!$C$37)^2+(Sheet1!$C$38-4)^2)</f>
        <v>11.40175425099138</v>
      </c>
      <c r="F197">
        <f>SQRT(($A197-Sheet1!$C$39)^2+(Sheet1!$C$40-4)^2)</f>
        <v>19.6468827043885</v>
      </c>
      <c r="G197">
        <f>SQRT(($A197-Sheet1!$C$41)^2+(Sheet1!$C$42-4)^2)</f>
        <v>27.073972741361768</v>
      </c>
      <c r="H197">
        <f>Sheet1!$C$27-10*LOG10(B197)-0.02*B197</f>
        <v>50.36969962839566</v>
      </c>
      <c r="I197">
        <f>Sheet1!$C$27-10*LOG10(C197)-0.02*C197</f>
        <v>48.5180895166871</v>
      </c>
      <c r="J197">
        <f>Sheet1!$C$27-10*LOG10(D197)-0.02*D197</f>
        <v>47.43128358731301</v>
      </c>
      <c r="K197">
        <f>Sheet1!$C$27-10*LOG10(E197)-0.02*E197</f>
        <v>51.80215159546589</v>
      </c>
      <c r="L197">
        <f>Sheet1!$C$27-10*LOG10(F197)-0.02*F197</f>
        <v>49.274029264573365</v>
      </c>
      <c r="M197">
        <f>Sheet1!$C$27-10*LOG10(G197)-0.02*G197</f>
        <v>47.732904113987026</v>
      </c>
      <c r="N197">
        <f t="shared" si="21"/>
        <v>108885.4782137468</v>
      </c>
      <c r="O197">
        <f t="shared" si="22"/>
        <v>71090.07160500578</v>
      </c>
      <c r="P197">
        <f t="shared" si="23"/>
        <v>55351.36798303448</v>
      </c>
      <c r="Q197">
        <f t="shared" si="24"/>
        <v>151431.12875177394</v>
      </c>
      <c r="R197">
        <f t="shared" si="25"/>
        <v>84606.34354933495</v>
      </c>
      <c r="S197">
        <f t="shared" si="26"/>
        <v>59332.19445350642</v>
      </c>
      <c r="U197">
        <f t="shared" si="27"/>
        <v>-4</v>
      </c>
      <c r="V197">
        <f t="shared" si="28"/>
        <v>58.24846292616985</v>
      </c>
    </row>
    <row r="198" spans="1:22" ht="12.75">
      <c r="A198">
        <f t="shared" si="20"/>
        <v>-3.5</v>
      </c>
      <c r="B198">
        <f>SQRT(($A198-Sheet1!$C$31)^2+(Sheet1!$C$32-4)^2)</f>
        <v>15.20690632574555</v>
      </c>
      <c r="C198">
        <f>SQRT(($A198-Sheet1!$C$33)^2+(Sheet1!$C$34-4)^2)</f>
        <v>22.74313083108832</v>
      </c>
      <c r="D198">
        <f>SQRT(($A198-Sheet1!$C$35)^2+(Sheet1!$C$36-4)^2)</f>
        <v>28.622543562723422</v>
      </c>
      <c r="E198">
        <f>SQRT(($A198-Sheet1!$C$37)^2+(Sheet1!$C$38-4)^2)</f>
        <v>11.543396380615196</v>
      </c>
      <c r="F198">
        <f>SQRT(($A198-Sheet1!$C$39)^2+(Sheet1!$C$40-4)^2)</f>
        <v>19.78004044485248</v>
      </c>
      <c r="G198">
        <f>SQRT(($A198-Sheet1!$C$41)^2+(Sheet1!$C$42-4)^2)</f>
        <v>27.115493725912497</v>
      </c>
      <c r="H198">
        <f>Sheet1!$C$27-10*LOG10(B198)-0.02*B198</f>
        <v>50.47535660844964</v>
      </c>
      <c r="I198">
        <f>Sheet1!$C$27-10*LOG10(C198)-0.02*C198</f>
        <v>48.576538328709276</v>
      </c>
      <c r="J198">
        <f>Sheet1!$C$27-10*LOG10(D198)-0.02*D198</f>
        <v>47.46037032049337</v>
      </c>
      <c r="K198">
        <f>Sheet1!$C$27-10*LOG10(E198)-0.02*E198</f>
        <v>51.74569942591455</v>
      </c>
      <c r="L198">
        <f>Sheet1!$C$27-10*LOG10(F198)-0.02*F198</f>
        <v>49.24203088035033</v>
      </c>
      <c r="M198">
        <f>Sheet1!$C$27-10*LOG10(G198)-0.02*G198</f>
        <v>47.72541840160611</v>
      </c>
      <c r="N198">
        <f t="shared" si="21"/>
        <v>111566.9757610004</v>
      </c>
      <c r="O198">
        <f t="shared" si="22"/>
        <v>72053.29283707085</v>
      </c>
      <c r="P198">
        <f t="shared" si="23"/>
        <v>55723.32618770458</v>
      </c>
      <c r="Q198">
        <f t="shared" si="24"/>
        <v>149475.47513948425</v>
      </c>
      <c r="R198">
        <f t="shared" si="25"/>
        <v>83985.26328781199</v>
      </c>
      <c r="S198">
        <f t="shared" si="26"/>
        <v>59230.01466376164</v>
      </c>
      <c r="U198">
        <f t="shared" si="27"/>
        <v>-3.5</v>
      </c>
      <c r="V198">
        <f t="shared" si="28"/>
        <v>58.25939671039115</v>
      </c>
    </row>
    <row r="199" spans="1:22" ht="12.75">
      <c r="A199">
        <f aca="true" t="shared" si="29" ref="A199:A262">A198+0.5</f>
        <v>-3</v>
      </c>
      <c r="B199">
        <f>SQRT(($A199-Sheet1!$C$31)^2+(Sheet1!$C$32-4)^2)</f>
        <v>14.866068747318506</v>
      </c>
      <c r="C199">
        <f>SQRT(($A199-Sheet1!$C$33)^2+(Sheet1!$C$34-4)^2)</f>
        <v>22.47220505424423</v>
      </c>
      <c r="D199">
        <f>SQRT(($A199-Sheet1!$C$35)^2+(Sheet1!$C$36-4)^2)</f>
        <v>28.460498941515414</v>
      </c>
      <c r="E199">
        <f>SQRT(($A199-Sheet1!$C$37)^2+(Sheet1!$C$38-4)^2)</f>
        <v>11.704699910719626</v>
      </c>
      <c r="F199">
        <f>SQRT(($A199-Sheet1!$C$39)^2+(Sheet1!$C$40-4)^2)</f>
        <v>19.924858845171276</v>
      </c>
      <c r="G199">
        <f>SQRT(($A199-Sheet1!$C$41)^2+(Sheet1!$C$42-4)^2)</f>
        <v>27.16615541441225</v>
      </c>
      <c r="H199">
        <f>Sheet1!$C$27-10*LOG10(B199)-0.02*B199</f>
        <v>50.58062069864798</v>
      </c>
      <c r="I199">
        <f>Sheet1!$C$27-10*LOG10(C199)-0.02*C199</f>
        <v>48.634002450341704</v>
      </c>
      <c r="J199">
        <f>Sheet1!$C$27-10*LOG10(D199)-0.02*D199</f>
        <v>47.48826836879634</v>
      </c>
      <c r="K199">
        <f>Sheet1!$C$27-10*LOG10(E199)-0.02*E199</f>
        <v>51.68220660802348</v>
      </c>
      <c r="L199">
        <f>Sheet1!$C$27-10*LOG10(F199)-0.02*F199</f>
        <v>49.207453731300895</v>
      </c>
      <c r="M199">
        <f>Sheet1!$C$27-10*LOG10(G199)-0.02*G199</f>
        <v>47.716298524616455</v>
      </c>
      <c r="N199">
        <f aca="true" t="shared" si="30" ref="N199:N262">10^(0.1*H199)</f>
        <v>114304.1687943475</v>
      </c>
      <c r="O199">
        <f aca="true" t="shared" si="31" ref="O199:O262">10^(0.1*I199)</f>
        <v>73013.00868940282</v>
      </c>
      <c r="P199">
        <f aca="true" t="shared" si="32" ref="P199:P262">10^(0.1*J199)</f>
        <v>56082.4317993276</v>
      </c>
      <c r="Q199">
        <f aca="true" t="shared" si="33" ref="Q199:Q262">10^(0.1*K199)</f>
        <v>147306.07601707752</v>
      </c>
      <c r="R199">
        <f aca="true" t="shared" si="34" ref="R199:R262">10^(0.1*L199)</f>
        <v>83319.25405719795</v>
      </c>
      <c r="S199">
        <f aca="true" t="shared" si="35" ref="S199:S262">10^(0.1*M199)</f>
        <v>59105.766323698794</v>
      </c>
      <c r="U199">
        <f aca="true" t="shared" si="36" ref="U199:U262">A199</f>
        <v>-3</v>
      </c>
      <c r="V199">
        <f aca="true" t="shared" si="37" ref="V199:V262">10*LOG10(SUM(N199:S199))+1</f>
        <v>58.26833696450706</v>
      </c>
    </row>
    <row r="200" spans="1:22" ht="12.75">
      <c r="A200">
        <f t="shared" si="29"/>
        <v>-2.5</v>
      </c>
      <c r="B200">
        <f>SQRT(($A200-Sheet1!$C$31)^2+(Sheet1!$C$32-4)^2)</f>
        <v>14.534441853748634</v>
      </c>
      <c r="C200">
        <f>SQRT(($A200-Sheet1!$C$33)^2+(Sheet1!$C$34-4)^2)</f>
        <v>22.20923231451281</v>
      </c>
      <c r="D200">
        <f>SQRT(($A200-Sheet1!$C$35)^2+(Sheet1!$C$36-4)^2)</f>
        <v>28.30635970943632</v>
      </c>
      <c r="E200">
        <f>SQRT(($A200-Sheet1!$C$37)^2+(Sheet1!$C$38-4)^2)</f>
        <v>11.884864324004713</v>
      </c>
      <c r="F200">
        <f>SQRT(($A200-Sheet1!$C$39)^2+(Sheet1!$C$40-4)^2)</f>
        <v>20.081085628023203</v>
      </c>
      <c r="G200">
        <f>SQRT(($A200-Sheet1!$C$41)^2+(Sheet1!$C$42-4)^2)</f>
        <v>27.225906780123964</v>
      </c>
      <c r="H200">
        <f>Sheet1!$C$27-10*LOG10(B200)-0.02*B200</f>
        <v>50.685231016836276</v>
      </c>
      <c r="I200">
        <f>Sheet1!$C$27-10*LOG10(C200)-0.02*C200</f>
        <v>48.6903833261085</v>
      </c>
      <c r="J200">
        <f>Sheet1!$C$27-10*LOG10(D200)-0.02*D200</f>
        <v>47.51493603519681</v>
      </c>
      <c r="K200">
        <f>Sheet1!$C$27-10*LOG10(E200)-0.02*E200</f>
        <v>51.612263873082426</v>
      </c>
      <c r="L200">
        <f>Sheet1!$C$27-10*LOG10(F200)-0.02*F200</f>
        <v>49.170409849154446</v>
      </c>
      <c r="M200">
        <f>Sheet1!$C$27-10*LOG10(G200)-0.02*G200</f>
        <v>47.705561774555825</v>
      </c>
      <c r="N200">
        <f t="shared" si="30"/>
        <v>117090.8885513623</v>
      </c>
      <c r="O200">
        <f t="shared" si="31"/>
        <v>73967.05585320051</v>
      </c>
      <c r="P200">
        <f t="shared" si="32"/>
        <v>56427.86303398202</v>
      </c>
      <c r="Q200">
        <f t="shared" si="33"/>
        <v>144952.7260471849</v>
      </c>
      <c r="R200">
        <f t="shared" si="34"/>
        <v>82611.59074938761</v>
      </c>
      <c r="S200">
        <f t="shared" si="35"/>
        <v>58959.8238653208</v>
      </c>
      <c r="U200">
        <f t="shared" si="36"/>
        <v>-2.5</v>
      </c>
      <c r="V200">
        <f t="shared" si="37"/>
        <v>58.275493475994985</v>
      </c>
    </row>
    <row r="201" spans="1:22" ht="12.75">
      <c r="A201">
        <f t="shared" si="29"/>
        <v>-2</v>
      </c>
      <c r="B201">
        <f>SQRT(($A201-Sheet1!$C$31)^2+(Sheet1!$C$32-4)^2)</f>
        <v>14.212670403551895</v>
      </c>
      <c r="C201">
        <f>SQRT(($A201-Sheet1!$C$33)^2+(Sheet1!$C$34-4)^2)</f>
        <v>21.95449840010015</v>
      </c>
      <c r="D201">
        <f>SQRT(($A201-Sheet1!$C$35)^2+(Sheet1!$C$36-4)^2)</f>
        <v>28.160255680657446</v>
      </c>
      <c r="E201">
        <f>SQRT(($A201-Sheet1!$C$37)^2+(Sheet1!$C$38-4)^2)</f>
        <v>12.083045973594572</v>
      </c>
      <c r="F201">
        <f>SQRT(($A201-Sheet1!$C$39)^2+(Sheet1!$C$40-4)^2)</f>
        <v>20.248456731316587</v>
      </c>
      <c r="G201">
        <f>SQRT(($A201-Sheet1!$C$41)^2+(Sheet1!$C$42-4)^2)</f>
        <v>27.294688127912362</v>
      </c>
      <c r="H201">
        <f>Sheet1!$C$27-10*LOG10(B201)-0.02*B201</f>
        <v>50.78889318671574</v>
      </c>
      <c r="I201">
        <f>Sheet1!$C$27-10*LOG10(C201)-0.02*C201</f>
        <v>48.74557828282365</v>
      </c>
      <c r="J201">
        <f>Sheet1!$C$27-10*LOG10(D201)-0.02*D201</f>
        <v>47.54033239181873</v>
      </c>
      <c r="K201">
        <f>Sheet1!$C$27-10*LOG10(E201)-0.02*E201</f>
        <v>51.53647824362583</v>
      </c>
      <c r="L201">
        <f>Sheet1!$C$27-10*LOG10(F201)-0.02*F201</f>
        <v>49.13101502379489</v>
      </c>
      <c r="M201">
        <f>Sheet1!$C$27-10*LOG10(G201)-0.02*G201</f>
        <v>47.69322831572019</v>
      </c>
      <c r="N201">
        <f t="shared" si="30"/>
        <v>119919.36458917923</v>
      </c>
      <c r="O201">
        <f t="shared" si="31"/>
        <v>74913.11020779492</v>
      </c>
      <c r="P201">
        <f t="shared" si="32"/>
        <v>56758.80446901422</v>
      </c>
      <c r="Q201">
        <f t="shared" si="33"/>
        <v>142445.2016514877</v>
      </c>
      <c r="R201">
        <f t="shared" si="34"/>
        <v>81865.61003340696</v>
      </c>
      <c r="S201">
        <f t="shared" si="35"/>
        <v>58792.62234278668</v>
      </c>
      <c r="U201">
        <f t="shared" si="36"/>
        <v>-2</v>
      </c>
      <c r="V201">
        <f t="shared" si="37"/>
        <v>58.28105890106068</v>
      </c>
    </row>
    <row r="202" spans="1:22" ht="12.75">
      <c r="A202">
        <f t="shared" si="29"/>
        <v>-1.5</v>
      </c>
      <c r="B202">
        <f>SQRT(($A202-Sheet1!$C$31)^2+(Sheet1!$C$32-4)^2)</f>
        <v>13.901438774457844</v>
      </c>
      <c r="C202">
        <f>SQRT(($A202-Sheet1!$C$33)^2+(Sheet1!$C$34-4)^2)</f>
        <v>21.70829334609241</v>
      </c>
      <c r="D202">
        <f>SQRT(($A202-Sheet1!$C$35)^2+(Sheet1!$C$36-4)^2)</f>
        <v>28.02231253840411</v>
      </c>
      <c r="E202">
        <f>SQRT(($A202-Sheet1!$C$37)^2+(Sheet1!$C$38-4)^2)</f>
        <v>12.298373876248844</v>
      </c>
      <c r="F202">
        <f>SQRT(($A202-Sheet1!$C$39)^2+(Sheet1!$C$40-4)^2)</f>
        <v>20.426698215815495</v>
      </c>
      <c r="G202">
        <f>SQRT(($A202-Sheet1!$C$41)^2+(Sheet1!$C$42-4)^2)</f>
        <v>27.37243138634199</v>
      </c>
      <c r="H202">
        <f>Sheet1!$C$27-10*LOG10(B202)-0.02*B202</f>
        <v>50.89127715357893</v>
      </c>
      <c r="I202">
        <f>Sheet1!$C$27-10*LOG10(C202)-0.02*C202</f>
        <v>48.79948075902881</v>
      </c>
      <c r="J202">
        <f>Sheet1!$C$27-10*LOG10(D202)-0.02*D202</f>
        <v>47.56441746589911</v>
      </c>
      <c r="K202">
        <f>Sheet1!$C$27-10*LOG10(E202)-0.02*E202</f>
        <v>51.45545904787239</v>
      </c>
      <c r="L202">
        <f>Sheet1!$C$27-10*LOG10(F202)-0.02*F202</f>
        <v>49.08938775094717</v>
      </c>
      <c r="M202">
        <f>Sheet1!$C$27-10*LOG10(G202)-0.02*G202</f>
        <v>47.67932105620465</v>
      </c>
      <c r="N202">
        <f t="shared" si="30"/>
        <v>122780.0244018452</v>
      </c>
      <c r="O202">
        <f t="shared" si="31"/>
        <v>75848.68851798354</v>
      </c>
      <c r="P202">
        <f t="shared" si="32"/>
        <v>57074.45151157143</v>
      </c>
      <c r="Q202">
        <f t="shared" si="33"/>
        <v>139812.4688843362</v>
      </c>
      <c r="R202">
        <f t="shared" si="34"/>
        <v>81084.6740227442</v>
      </c>
      <c r="S202">
        <f t="shared" si="35"/>
        <v>58604.65391810907</v>
      </c>
      <c r="U202">
        <f t="shared" si="36"/>
        <v>-1.5</v>
      </c>
      <c r="V202">
        <f t="shared" si="37"/>
        <v>58.28520130612482</v>
      </c>
    </row>
    <row r="203" spans="1:22" ht="12.75">
      <c r="A203">
        <f t="shared" si="29"/>
        <v>-1</v>
      </c>
      <c r="B203">
        <f>SQRT(($A203-Sheet1!$C$31)^2+(Sheet1!$C$32-4)^2)</f>
        <v>13.601470508735444</v>
      </c>
      <c r="C203">
        <f>SQRT(($A203-Sheet1!$C$33)^2+(Sheet1!$C$34-4)^2)</f>
        <v>21.470910553583888</v>
      </c>
      <c r="D203">
        <f>SQRT(($A203-Sheet1!$C$35)^2+(Sheet1!$C$36-4)^2)</f>
        <v>27.892651361962706</v>
      </c>
      <c r="E203">
        <f>SQRT(($A203-Sheet1!$C$37)^2+(Sheet1!$C$38-4)^2)</f>
        <v>12.529964086141668</v>
      </c>
      <c r="F203">
        <f>SQRT(($A203-Sheet1!$C$39)^2+(Sheet1!$C$40-4)^2)</f>
        <v>20.615528128088304</v>
      </c>
      <c r="G203">
        <f>SQRT(($A203-Sheet1!$C$41)^2+(Sheet1!$C$42-4)^2)</f>
        <v>27.459060435491963</v>
      </c>
      <c r="H203">
        <f>Sheet1!$C$27-10*LOG10(B203)-0.02*B203</f>
        <v>50.99201538983012</v>
      </c>
      <c r="I203">
        <f>Sheet1!$C$27-10*LOG10(C203)-0.02*C203</f>
        <v>48.85198060399998</v>
      </c>
      <c r="J203">
        <f>Sheet1!$C$27-10*LOG10(D203)-0.02*D203</f>
        <v>47.5871524298322</v>
      </c>
      <c r="K203">
        <f>Sheet1!$C$27-10*LOG10(E203)-0.02*E203</f>
        <v>51.369805898250895</v>
      </c>
      <c r="L203">
        <f>Sheet1!$C$27-10*LOG10(F203)-0.02*F203</f>
        <v>49.04564822920658</v>
      </c>
      <c r="M203">
        <f>Sheet1!$C$27-10*LOG10(G203)-0.02*G203</f>
        <v>47.66386550396119</v>
      </c>
      <c r="N203">
        <f t="shared" si="30"/>
        <v>125661.29730516145</v>
      </c>
      <c r="O203">
        <f t="shared" si="31"/>
        <v>76771.1525089499</v>
      </c>
      <c r="P203">
        <f t="shared" si="32"/>
        <v>57374.015048034424</v>
      </c>
      <c r="Q203">
        <f t="shared" si="33"/>
        <v>137082.04979209474</v>
      </c>
      <c r="R203">
        <f t="shared" si="34"/>
        <v>80272.13663558719</v>
      </c>
      <c r="S203">
        <f t="shared" si="35"/>
        <v>58396.46396212445</v>
      </c>
      <c r="U203">
        <f t="shared" si="36"/>
        <v>-1</v>
      </c>
      <c r="V203">
        <f t="shared" si="37"/>
        <v>58.288057935918424</v>
      </c>
    </row>
    <row r="204" spans="1:22" ht="12.75">
      <c r="A204">
        <f t="shared" si="29"/>
        <v>-0.5</v>
      </c>
      <c r="B204">
        <f>SQRT(($A204-Sheet1!$C$31)^2+(Sheet1!$C$32-4)^2)</f>
        <v>13.313526955694348</v>
      </c>
      <c r="C204">
        <f>SQRT(($A204-Sheet1!$C$33)^2+(Sheet1!$C$34-4)^2)</f>
        <v>21.242645786248</v>
      </c>
      <c r="D204">
        <f>SQRT(($A204-Sheet1!$C$35)^2+(Sheet1!$C$36-4)^2)</f>
        <v>27.77138815399763</v>
      </c>
      <c r="E204">
        <f>SQRT(($A204-Sheet1!$C$37)^2+(Sheet1!$C$38-4)^2)</f>
        <v>12.776932339180638</v>
      </c>
      <c r="F204">
        <f>SQRT(($A204-Sheet1!$C$39)^2+(Sheet1!$C$40-4)^2)</f>
        <v>20.81465829649865</v>
      </c>
      <c r="G204">
        <f>SQRT(($A204-Sheet1!$C$41)^2+(Sheet1!$C$42-4)^2)</f>
        <v>27.55449146690971</v>
      </c>
      <c r="H204">
        <f>Sheet1!$C$27-10*LOG10(B204)-0.02*B204</f>
        <v>51.09070168363049</v>
      </c>
      <c r="I204">
        <f>Sheet1!$C$27-10*LOG10(C204)-0.02*C204</f>
        <v>48.90296445172637</v>
      </c>
      <c r="J204">
        <f>Sheet1!$C$27-10*LOG10(D204)-0.02*D204</f>
        <v>47.60849979373345</v>
      </c>
      <c r="K204">
        <f>Sheet1!$C$27-10*LOG10(E204)-0.02*E204</f>
        <v>51.28009884550073</v>
      </c>
      <c r="L204">
        <f>Sheet1!$C$27-10*LOG10(F204)-0.02*F204</f>
        <v>48.999917419160155</v>
      </c>
      <c r="M204">
        <f>Sheet1!$C$27-10*LOG10(G204)-0.02*G204</f>
        <v>47.646889609730195</v>
      </c>
      <c r="N204">
        <f t="shared" si="30"/>
        <v>128549.43387209895</v>
      </c>
      <c r="O204">
        <f t="shared" si="31"/>
        <v>77677.71562101059</v>
      </c>
      <c r="P204">
        <f t="shared" si="32"/>
        <v>57656.72623273476</v>
      </c>
      <c r="Q204">
        <f t="shared" si="33"/>
        <v>134279.5522839872</v>
      </c>
      <c r="R204">
        <f t="shared" si="34"/>
        <v>79431.31307633023</v>
      </c>
      <c r="S204">
        <f t="shared" si="35"/>
        <v>58168.646829422236</v>
      </c>
      <c r="U204">
        <f t="shared" si="36"/>
        <v>-0.5</v>
      </c>
      <c r="V204">
        <f t="shared" si="37"/>
        <v>58.28973032210771</v>
      </c>
    </row>
    <row r="205" spans="1:22" ht="12.75">
      <c r="A205">
        <f t="shared" si="29"/>
        <v>0</v>
      </c>
      <c r="B205">
        <f>SQRT(($A205-Sheet1!$C$31)^2+(Sheet1!$C$32-4)^2)</f>
        <v>13.038404810405298</v>
      </c>
      <c r="C205">
        <f>SQRT(($A205-Sheet1!$C$33)^2+(Sheet1!$C$34-4)^2)</f>
        <v>21.02379604162864</v>
      </c>
      <c r="D205">
        <f>SQRT(($A205-Sheet1!$C$35)^2+(Sheet1!$C$36-4)^2)</f>
        <v>27.65863337187866</v>
      </c>
      <c r="E205">
        <f>SQRT(($A205-Sheet1!$C$37)^2+(Sheet1!$C$38-4)^2)</f>
        <v>13.038404810405298</v>
      </c>
      <c r="F205">
        <f>SQRT(($A205-Sheet1!$C$39)^2+(Sheet1!$C$40-4)^2)</f>
        <v>21.02379604162864</v>
      </c>
      <c r="G205">
        <f>SQRT(($A205-Sheet1!$C$41)^2+(Sheet1!$C$42-4)^2)</f>
        <v>27.65863337187866</v>
      </c>
      <c r="H205">
        <f>Sheet1!$C$27-10*LOG10(B205)-0.02*B205</f>
        <v>51.186890738920425</v>
      </c>
      <c r="I205">
        <f>Sheet1!$C$27-10*LOG10(C205)-0.02*C205</f>
        <v>48.95231617444187</v>
      </c>
      <c r="J205">
        <f>Sheet1!$C$27-10*LOG10(D205)-0.02*D205</f>
        <v>47.628423598814244</v>
      </c>
      <c r="K205">
        <f>Sheet1!$C$27-10*LOG10(E205)-0.02*E205</f>
        <v>51.186890738920425</v>
      </c>
      <c r="L205">
        <f>Sheet1!$C$27-10*LOG10(F205)-0.02*F205</f>
        <v>48.95231617444187</v>
      </c>
      <c r="M205">
        <f>Sheet1!$C$27-10*LOG10(G205)-0.02*G205</f>
        <v>47.628423598814244</v>
      </c>
      <c r="N205">
        <f t="shared" si="30"/>
        <v>131428.35552385918</v>
      </c>
      <c r="O205">
        <f t="shared" si="31"/>
        <v>78565.45272865106</v>
      </c>
      <c r="P205">
        <f t="shared" si="32"/>
        <v>57921.84136885196</v>
      </c>
      <c r="Q205">
        <f t="shared" si="33"/>
        <v>131428.35552385918</v>
      </c>
      <c r="R205">
        <f t="shared" si="34"/>
        <v>78565.45272865106</v>
      </c>
      <c r="S205">
        <f t="shared" si="35"/>
        <v>57921.84136885196</v>
      </c>
      <c r="U205">
        <f t="shared" si="36"/>
        <v>0</v>
      </c>
      <c r="V205">
        <f t="shared" si="37"/>
        <v>58.29028078237087</v>
      </c>
    </row>
    <row r="206" spans="1:22" ht="12.75">
      <c r="A206">
        <f t="shared" si="29"/>
        <v>0.5</v>
      </c>
      <c r="B206">
        <f>SQRT(($A206-Sheet1!$C$31)^2+(Sheet1!$C$32-4)^2)</f>
        <v>12.776932339180638</v>
      </c>
      <c r="C206">
        <f>SQRT(($A206-Sheet1!$C$33)^2+(Sheet1!$C$34-4)^2)</f>
        <v>20.81465829649865</v>
      </c>
      <c r="D206">
        <f>SQRT(($A206-Sheet1!$C$35)^2+(Sheet1!$C$36-4)^2)</f>
        <v>27.55449146690971</v>
      </c>
      <c r="E206">
        <f>SQRT(($A206-Sheet1!$C$37)^2+(Sheet1!$C$38-4)^2)</f>
        <v>13.313526955694348</v>
      </c>
      <c r="F206">
        <f>SQRT(($A206-Sheet1!$C$39)^2+(Sheet1!$C$40-4)^2)</f>
        <v>21.242645786248</v>
      </c>
      <c r="G206">
        <f>SQRT(($A206-Sheet1!$C$41)^2+(Sheet1!$C$42-4)^2)</f>
        <v>27.77138815399763</v>
      </c>
      <c r="H206">
        <f>Sheet1!$C$27-10*LOG10(B206)-0.02*B206</f>
        <v>51.28009884550073</v>
      </c>
      <c r="I206">
        <f>Sheet1!$C$27-10*LOG10(C206)-0.02*C206</f>
        <v>48.999917419160155</v>
      </c>
      <c r="J206">
        <f>Sheet1!$C$27-10*LOG10(D206)-0.02*D206</f>
        <v>47.646889609730195</v>
      </c>
      <c r="K206">
        <f>Sheet1!$C$27-10*LOG10(E206)-0.02*E206</f>
        <v>51.09070168363049</v>
      </c>
      <c r="L206">
        <f>Sheet1!$C$27-10*LOG10(F206)-0.02*F206</f>
        <v>48.90296445172637</v>
      </c>
      <c r="M206">
        <f>Sheet1!$C$27-10*LOG10(G206)-0.02*G206</f>
        <v>47.60849979373345</v>
      </c>
      <c r="N206">
        <f t="shared" si="30"/>
        <v>134279.5522839872</v>
      </c>
      <c r="O206">
        <f t="shared" si="31"/>
        <v>79431.31307633023</v>
      </c>
      <c r="P206">
        <f t="shared" si="32"/>
        <v>58168.646829422236</v>
      </c>
      <c r="Q206">
        <f t="shared" si="33"/>
        <v>128549.43387209895</v>
      </c>
      <c r="R206">
        <f t="shared" si="34"/>
        <v>77677.71562101059</v>
      </c>
      <c r="S206">
        <f t="shared" si="35"/>
        <v>57656.72623273476</v>
      </c>
      <c r="U206">
        <f t="shared" si="36"/>
        <v>0.5</v>
      </c>
      <c r="V206">
        <f t="shared" si="37"/>
        <v>58.28973032210771</v>
      </c>
    </row>
    <row r="207" spans="1:22" ht="12.75">
      <c r="A207">
        <f t="shared" si="29"/>
        <v>1</v>
      </c>
      <c r="B207">
        <f>SQRT(($A207-Sheet1!$C$31)^2+(Sheet1!$C$32-4)^2)</f>
        <v>12.529964086141668</v>
      </c>
      <c r="C207">
        <f>SQRT(($A207-Sheet1!$C$33)^2+(Sheet1!$C$34-4)^2)</f>
        <v>20.615528128088304</v>
      </c>
      <c r="D207">
        <f>SQRT(($A207-Sheet1!$C$35)^2+(Sheet1!$C$36-4)^2)</f>
        <v>27.459060435491963</v>
      </c>
      <c r="E207">
        <f>SQRT(($A207-Sheet1!$C$37)^2+(Sheet1!$C$38-4)^2)</f>
        <v>13.601470508735444</v>
      </c>
      <c r="F207">
        <f>SQRT(($A207-Sheet1!$C$39)^2+(Sheet1!$C$40-4)^2)</f>
        <v>21.470910553583888</v>
      </c>
      <c r="G207">
        <f>SQRT(($A207-Sheet1!$C$41)^2+(Sheet1!$C$42-4)^2)</f>
        <v>27.892651361962706</v>
      </c>
      <c r="H207">
        <f>Sheet1!$C$27-10*LOG10(B207)-0.02*B207</f>
        <v>51.369805898250895</v>
      </c>
      <c r="I207">
        <f>Sheet1!$C$27-10*LOG10(C207)-0.02*C207</f>
        <v>49.04564822920658</v>
      </c>
      <c r="J207">
        <f>Sheet1!$C$27-10*LOG10(D207)-0.02*D207</f>
        <v>47.66386550396119</v>
      </c>
      <c r="K207">
        <f>Sheet1!$C$27-10*LOG10(E207)-0.02*E207</f>
        <v>50.99201538983012</v>
      </c>
      <c r="L207">
        <f>Sheet1!$C$27-10*LOG10(F207)-0.02*F207</f>
        <v>48.85198060399998</v>
      </c>
      <c r="M207">
        <f>Sheet1!$C$27-10*LOG10(G207)-0.02*G207</f>
        <v>47.5871524298322</v>
      </c>
      <c r="N207">
        <f t="shared" si="30"/>
        <v>137082.04979209474</v>
      </c>
      <c r="O207">
        <f t="shared" si="31"/>
        <v>80272.13663558719</v>
      </c>
      <c r="P207">
        <f t="shared" si="32"/>
        <v>58396.46396212445</v>
      </c>
      <c r="Q207">
        <f t="shared" si="33"/>
        <v>125661.29730516145</v>
      </c>
      <c r="R207">
        <f t="shared" si="34"/>
        <v>76771.1525089499</v>
      </c>
      <c r="S207">
        <f t="shared" si="35"/>
        <v>57374.015048034424</v>
      </c>
      <c r="U207">
        <f t="shared" si="36"/>
        <v>1</v>
      </c>
      <c r="V207">
        <f t="shared" si="37"/>
        <v>58.288057935918424</v>
      </c>
    </row>
    <row r="208" spans="1:22" ht="12.75">
      <c r="A208">
        <f t="shared" si="29"/>
        <v>1.5</v>
      </c>
      <c r="B208">
        <f>SQRT(($A208-Sheet1!$C$31)^2+(Sheet1!$C$32-4)^2)</f>
        <v>12.298373876248844</v>
      </c>
      <c r="C208">
        <f>SQRT(($A208-Sheet1!$C$33)^2+(Sheet1!$C$34-4)^2)</f>
        <v>20.426698215815495</v>
      </c>
      <c r="D208">
        <f>SQRT(($A208-Sheet1!$C$35)^2+(Sheet1!$C$36-4)^2)</f>
        <v>27.37243138634199</v>
      </c>
      <c r="E208">
        <f>SQRT(($A208-Sheet1!$C$37)^2+(Sheet1!$C$38-4)^2)</f>
        <v>13.901438774457844</v>
      </c>
      <c r="F208">
        <f>SQRT(($A208-Sheet1!$C$39)^2+(Sheet1!$C$40-4)^2)</f>
        <v>21.70829334609241</v>
      </c>
      <c r="G208">
        <f>SQRT(($A208-Sheet1!$C$41)^2+(Sheet1!$C$42-4)^2)</f>
        <v>28.02231253840411</v>
      </c>
      <c r="H208">
        <f>Sheet1!$C$27-10*LOG10(B208)-0.02*B208</f>
        <v>51.45545904787239</v>
      </c>
      <c r="I208">
        <f>Sheet1!$C$27-10*LOG10(C208)-0.02*C208</f>
        <v>49.08938775094717</v>
      </c>
      <c r="J208">
        <f>Sheet1!$C$27-10*LOG10(D208)-0.02*D208</f>
        <v>47.67932105620465</v>
      </c>
      <c r="K208">
        <f>Sheet1!$C$27-10*LOG10(E208)-0.02*E208</f>
        <v>50.89127715357893</v>
      </c>
      <c r="L208">
        <f>Sheet1!$C$27-10*LOG10(F208)-0.02*F208</f>
        <v>48.79948075902881</v>
      </c>
      <c r="M208">
        <f>Sheet1!$C$27-10*LOG10(G208)-0.02*G208</f>
        <v>47.56441746589911</v>
      </c>
      <c r="N208">
        <f t="shared" si="30"/>
        <v>139812.4688843362</v>
      </c>
      <c r="O208">
        <f t="shared" si="31"/>
        <v>81084.6740227442</v>
      </c>
      <c r="P208">
        <f t="shared" si="32"/>
        <v>58604.65391810907</v>
      </c>
      <c r="Q208">
        <f t="shared" si="33"/>
        <v>122780.0244018452</v>
      </c>
      <c r="R208">
        <f t="shared" si="34"/>
        <v>75848.68851798354</v>
      </c>
      <c r="S208">
        <f t="shared" si="35"/>
        <v>57074.45151157143</v>
      </c>
      <c r="U208">
        <f t="shared" si="36"/>
        <v>1.5</v>
      </c>
      <c r="V208">
        <f t="shared" si="37"/>
        <v>58.28520130612482</v>
      </c>
    </row>
    <row r="209" spans="1:22" ht="12.75">
      <c r="A209">
        <f t="shared" si="29"/>
        <v>2</v>
      </c>
      <c r="B209">
        <f>SQRT(($A209-Sheet1!$C$31)^2+(Sheet1!$C$32-4)^2)</f>
        <v>12.083045973594572</v>
      </c>
      <c r="C209">
        <f>SQRT(($A209-Sheet1!$C$33)^2+(Sheet1!$C$34-4)^2)</f>
        <v>20.248456731316587</v>
      </c>
      <c r="D209">
        <f>SQRT(($A209-Sheet1!$C$35)^2+(Sheet1!$C$36-4)^2)</f>
        <v>27.294688127912362</v>
      </c>
      <c r="E209">
        <f>SQRT(($A209-Sheet1!$C$37)^2+(Sheet1!$C$38-4)^2)</f>
        <v>14.212670403551895</v>
      </c>
      <c r="F209">
        <f>SQRT(($A209-Sheet1!$C$39)^2+(Sheet1!$C$40-4)^2)</f>
        <v>21.95449840010015</v>
      </c>
      <c r="G209">
        <f>SQRT(($A209-Sheet1!$C$41)^2+(Sheet1!$C$42-4)^2)</f>
        <v>28.160255680657446</v>
      </c>
      <c r="H209">
        <f>Sheet1!$C$27-10*LOG10(B209)-0.02*B209</f>
        <v>51.53647824362583</v>
      </c>
      <c r="I209">
        <f>Sheet1!$C$27-10*LOG10(C209)-0.02*C209</f>
        <v>49.13101502379489</v>
      </c>
      <c r="J209">
        <f>Sheet1!$C$27-10*LOG10(D209)-0.02*D209</f>
        <v>47.69322831572019</v>
      </c>
      <c r="K209">
        <f>Sheet1!$C$27-10*LOG10(E209)-0.02*E209</f>
        <v>50.78889318671574</v>
      </c>
      <c r="L209">
        <f>Sheet1!$C$27-10*LOG10(F209)-0.02*F209</f>
        <v>48.74557828282365</v>
      </c>
      <c r="M209">
        <f>Sheet1!$C$27-10*LOG10(G209)-0.02*G209</f>
        <v>47.54033239181873</v>
      </c>
      <c r="N209">
        <f t="shared" si="30"/>
        <v>142445.2016514877</v>
      </c>
      <c r="O209">
        <f t="shared" si="31"/>
        <v>81865.61003340696</v>
      </c>
      <c r="P209">
        <f t="shared" si="32"/>
        <v>58792.62234278668</v>
      </c>
      <c r="Q209">
        <f t="shared" si="33"/>
        <v>119919.36458917923</v>
      </c>
      <c r="R209">
        <f t="shared" si="34"/>
        <v>74913.11020779492</v>
      </c>
      <c r="S209">
        <f t="shared" si="35"/>
        <v>56758.80446901422</v>
      </c>
      <c r="U209">
        <f t="shared" si="36"/>
        <v>2</v>
      </c>
      <c r="V209">
        <f t="shared" si="37"/>
        <v>58.28105890106068</v>
      </c>
    </row>
    <row r="210" spans="1:22" ht="12.75">
      <c r="A210">
        <f t="shared" si="29"/>
        <v>2.5</v>
      </c>
      <c r="B210">
        <f>SQRT(($A210-Sheet1!$C$31)^2+(Sheet1!$C$32-4)^2)</f>
        <v>11.884864324004713</v>
      </c>
      <c r="C210">
        <f>SQRT(($A210-Sheet1!$C$33)^2+(Sheet1!$C$34-4)^2)</f>
        <v>20.081085628023203</v>
      </c>
      <c r="D210">
        <f>SQRT(($A210-Sheet1!$C$35)^2+(Sheet1!$C$36-4)^2)</f>
        <v>27.225906780123964</v>
      </c>
      <c r="E210">
        <f>SQRT(($A210-Sheet1!$C$37)^2+(Sheet1!$C$38-4)^2)</f>
        <v>14.534441853748634</v>
      </c>
      <c r="F210">
        <f>SQRT(($A210-Sheet1!$C$39)^2+(Sheet1!$C$40-4)^2)</f>
        <v>22.20923231451281</v>
      </c>
      <c r="G210">
        <f>SQRT(($A210-Sheet1!$C$41)^2+(Sheet1!$C$42-4)^2)</f>
        <v>28.30635970943632</v>
      </c>
      <c r="H210">
        <f>Sheet1!$C$27-10*LOG10(B210)-0.02*B210</f>
        <v>51.612263873082426</v>
      </c>
      <c r="I210">
        <f>Sheet1!$C$27-10*LOG10(C210)-0.02*C210</f>
        <v>49.170409849154446</v>
      </c>
      <c r="J210">
        <f>Sheet1!$C$27-10*LOG10(D210)-0.02*D210</f>
        <v>47.705561774555825</v>
      </c>
      <c r="K210">
        <f>Sheet1!$C$27-10*LOG10(E210)-0.02*E210</f>
        <v>50.685231016836276</v>
      </c>
      <c r="L210">
        <f>Sheet1!$C$27-10*LOG10(F210)-0.02*F210</f>
        <v>48.6903833261085</v>
      </c>
      <c r="M210">
        <f>Sheet1!$C$27-10*LOG10(G210)-0.02*G210</f>
        <v>47.51493603519681</v>
      </c>
      <c r="N210">
        <f t="shared" si="30"/>
        <v>144952.7260471849</v>
      </c>
      <c r="O210">
        <f t="shared" si="31"/>
        <v>82611.59074938761</v>
      </c>
      <c r="P210">
        <f t="shared" si="32"/>
        <v>58959.8238653208</v>
      </c>
      <c r="Q210">
        <f t="shared" si="33"/>
        <v>117090.8885513623</v>
      </c>
      <c r="R210">
        <f t="shared" si="34"/>
        <v>73967.05585320051</v>
      </c>
      <c r="S210">
        <f t="shared" si="35"/>
        <v>56427.86303398202</v>
      </c>
      <c r="U210">
        <f t="shared" si="36"/>
        <v>2.5</v>
      </c>
      <c r="V210">
        <f t="shared" si="37"/>
        <v>58.275493475994985</v>
      </c>
    </row>
    <row r="211" spans="1:22" ht="12.75">
      <c r="A211">
        <f t="shared" si="29"/>
        <v>3</v>
      </c>
      <c r="B211">
        <f>SQRT(($A211-Sheet1!$C$31)^2+(Sheet1!$C$32-4)^2)</f>
        <v>11.704699910719626</v>
      </c>
      <c r="C211">
        <f>SQRT(($A211-Sheet1!$C$33)^2+(Sheet1!$C$34-4)^2)</f>
        <v>19.924858845171276</v>
      </c>
      <c r="D211">
        <f>SQRT(($A211-Sheet1!$C$35)^2+(Sheet1!$C$36-4)^2)</f>
        <v>27.16615541441225</v>
      </c>
      <c r="E211">
        <f>SQRT(($A211-Sheet1!$C$37)^2+(Sheet1!$C$38-4)^2)</f>
        <v>14.866068747318506</v>
      </c>
      <c r="F211">
        <f>SQRT(($A211-Sheet1!$C$39)^2+(Sheet1!$C$40-4)^2)</f>
        <v>22.47220505424423</v>
      </c>
      <c r="G211">
        <f>SQRT(($A211-Sheet1!$C$41)^2+(Sheet1!$C$42-4)^2)</f>
        <v>28.460498941515414</v>
      </c>
      <c r="H211">
        <f>Sheet1!$C$27-10*LOG10(B211)-0.02*B211</f>
        <v>51.68220660802348</v>
      </c>
      <c r="I211">
        <f>Sheet1!$C$27-10*LOG10(C211)-0.02*C211</f>
        <v>49.207453731300895</v>
      </c>
      <c r="J211">
        <f>Sheet1!$C$27-10*LOG10(D211)-0.02*D211</f>
        <v>47.716298524616455</v>
      </c>
      <c r="K211">
        <f>Sheet1!$C$27-10*LOG10(E211)-0.02*E211</f>
        <v>50.58062069864798</v>
      </c>
      <c r="L211">
        <f>Sheet1!$C$27-10*LOG10(F211)-0.02*F211</f>
        <v>48.634002450341704</v>
      </c>
      <c r="M211">
        <f>Sheet1!$C$27-10*LOG10(G211)-0.02*G211</f>
        <v>47.48826836879634</v>
      </c>
      <c r="N211">
        <f t="shared" si="30"/>
        <v>147306.07601707752</v>
      </c>
      <c r="O211">
        <f t="shared" si="31"/>
        <v>83319.25405719795</v>
      </c>
      <c r="P211">
        <f t="shared" si="32"/>
        <v>59105.766323698794</v>
      </c>
      <c r="Q211">
        <f t="shared" si="33"/>
        <v>114304.1687943475</v>
      </c>
      <c r="R211">
        <f t="shared" si="34"/>
        <v>73013.00868940282</v>
      </c>
      <c r="S211">
        <f t="shared" si="35"/>
        <v>56082.4317993276</v>
      </c>
      <c r="U211">
        <f t="shared" si="36"/>
        <v>3</v>
      </c>
      <c r="V211">
        <f t="shared" si="37"/>
        <v>58.26833696450706</v>
      </c>
    </row>
    <row r="212" spans="1:22" ht="12.75">
      <c r="A212">
        <f t="shared" si="29"/>
        <v>3.5</v>
      </c>
      <c r="B212">
        <f>SQRT(($A212-Sheet1!$C$31)^2+(Sheet1!$C$32-4)^2)</f>
        <v>11.543396380615196</v>
      </c>
      <c r="C212">
        <f>SQRT(($A212-Sheet1!$C$33)^2+(Sheet1!$C$34-4)^2)</f>
        <v>19.78004044485248</v>
      </c>
      <c r="D212">
        <f>SQRT(($A212-Sheet1!$C$35)^2+(Sheet1!$C$36-4)^2)</f>
        <v>27.115493725912497</v>
      </c>
      <c r="E212">
        <f>SQRT(($A212-Sheet1!$C$37)^2+(Sheet1!$C$38-4)^2)</f>
        <v>15.20690632574555</v>
      </c>
      <c r="F212">
        <f>SQRT(($A212-Sheet1!$C$39)^2+(Sheet1!$C$40-4)^2)</f>
        <v>22.74313083108832</v>
      </c>
      <c r="G212">
        <f>SQRT(($A212-Sheet1!$C$41)^2+(Sheet1!$C$42-4)^2)</f>
        <v>28.622543562723422</v>
      </c>
      <c r="H212">
        <f>Sheet1!$C$27-10*LOG10(B212)-0.02*B212</f>
        <v>51.74569942591455</v>
      </c>
      <c r="I212">
        <f>Sheet1!$C$27-10*LOG10(C212)-0.02*C212</f>
        <v>49.24203088035033</v>
      </c>
      <c r="J212">
        <f>Sheet1!$C$27-10*LOG10(D212)-0.02*D212</f>
        <v>47.72541840160611</v>
      </c>
      <c r="K212">
        <f>Sheet1!$C$27-10*LOG10(E212)-0.02*E212</f>
        <v>50.47535660844964</v>
      </c>
      <c r="L212">
        <f>Sheet1!$C$27-10*LOG10(F212)-0.02*F212</f>
        <v>48.576538328709276</v>
      </c>
      <c r="M212">
        <f>Sheet1!$C$27-10*LOG10(G212)-0.02*G212</f>
        <v>47.46037032049337</v>
      </c>
      <c r="N212">
        <f t="shared" si="30"/>
        <v>149475.47513948425</v>
      </c>
      <c r="O212">
        <f t="shared" si="31"/>
        <v>83985.26328781199</v>
      </c>
      <c r="P212">
        <f t="shared" si="32"/>
        <v>59230.01466376164</v>
      </c>
      <c r="Q212">
        <f t="shared" si="33"/>
        <v>111566.9757610004</v>
      </c>
      <c r="R212">
        <f t="shared" si="34"/>
        <v>72053.29283707085</v>
      </c>
      <c r="S212">
        <f t="shared" si="35"/>
        <v>55723.32618770458</v>
      </c>
      <c r="U212">
        <f t="shared" si="36"/>
        <v>3.5</v>
      </c>
      <c r="V212">
        <f t="shared" si="37"/>
        <v>58.25939671039115</v>
      </c>
    </row>
    <row r="213" spans="1:22" ht="12.75">
      <c r="A213">
        <f t="shared" si="29"/>
        <v>4</v>
      </c>
      <c r="B213">
        <f>SQRT(($A213-Sheet1!$C$31)^2+(Sheet1!$C$32-4)^2)</f>
        <v>11.40175425099138</v>
      </c>
      <c r="C213">
        <f>SQRT(($A213-Sheet1!$C$33)^2+(Sheet1!$C$34-4)^2)</f>
        <v>19.6468827043885</v>
      </c>
      <c r="D213">
        <f>SQRT(($A213-Sheet1!$C$35)^2+(Sheet1!$C$36-4)^2)</f>
        <v>27.073972741361768</v>
      </c>
      <c r="E213">
        <f>SQRT(($A213-Sheet1!$C$37)^2+(Sheet1!$C$38-4)^2)</f>
        <v>15.556349186104045</v>
      </c>
      <c r="F213">
        <f>SQRT(($A213-Sheet1!$C$39)^2+(Sheet1!$C$40-4)^2)</f>
        <v>23.021728866442675</v>
      </c>
      <c r="G213">
        <f>SQRT(($A213-Sheet1!$C$41)^2+(Sheet1!$C$42-4)^2)</f>
        <v>28.792360097775937</v>
      </c>
      <c r="H213">
        <f>Sheet1!$C$27-10*LOG10(B213)-0.02*B213</f>
        <v>51.80215159546589</v>
      </c>
      <c r="I213">
        <f>Sheet1!$C$27-10*LOG10(C213)-0.02*C213</f>
        <v>49.274029264573365</v>
      </c>
      <c r="J213">
        <f>Sheet1!$C$27-10*LOG10(D213)-0.02*D213</f>
        <v>47.732904113987026</v>
      </c>
      <c r="K213">
        <f>Sheet1!$C$27-10*LOG10(E213)-0.02*E213</f>
        <v>50.36969962839566</v>
      </c>
      <c r="L213">
        <f>Sheet1!$C$27-10*LOG10(F213)-0.02*F213</f>
        <v>48.5180895166871</v>
      </c>
      <c r="M213">
        <f>Sheet1!$C$27-10*LOG10(G213)-0.02*G213</f>
        <v>47.43128358731301</v>
      </c>
      <c r="N213">
        <f t="shared" si="30"/>
        <v>151431.12875177394</v>
      </c>
      <c r="O213">
        <f t="shared" si="31"/>
        <v>84606.34354933495</v>
      </c>
      <c r="P213">
        <f t="shared" si="32"/>
        <v>59332.19445350642</v>
      </c>
      <c r="Q213">
        <f t="shared" si="33"/>
        <v>108885.4782137468</v>
      </c>
      <c r="R213">
        <f t="shared" si="34"/>
        <v>71090.07160500578</v>
      </c>
      <c r="S213">
        <f t="shared" si="35"/>
        <v>55351.36798303448</v>
      </c>
      <c r="U213">
        <f t="shared" si="36"/>
        <v>4</v>
      </c>
      <c r="V213">
        <f t="shared" si="37"/>
        <v>58.24846292616985</v>
      </c>
    </row>
    <row r="214" spans="1:22" ht="12.75">
      <c r="A214">
        <f t="shared" si="29"/>
        <v>4.5</v>
      </c>
      <c r="B214">
        <f>SQRT(($A214-Sheet1!$C$31)^2+(Sheet1!$C$32-4)^2)</f>
        <v>11.280514172678478</v>
      </c>
      <c r="C214">
        <f>SQRT(($A214-Sheet1!$C$33)^2+(Sheet1!$C$34-4)^2)</f>
        <v>19.525624189766635</v>
      </c>
      <c r="D214">
        <f>SQRT(($A214-Sheet1!$C$35)^2+(Sheet1!$C$36-4)^2)</f>
        <v>27.04163456597992</v>
      </c>
      <c r="E214">
        <f>SQRT(($A214-Sheet1!$C$37)^2+(Sheet1!$C$38-4)^2)</f>
        <v>15.913830462839549</v>
      </c>
      <c r="F214">
        <f>SQRT(($A214-Sheet1!$C$39)^2+(Sheet1!$C$40-4)^2)</f>
        <v>23.30772404161333</v>
      </c>
      <c r="G214">
        <f>SQRT(($A214-Sheet1!$C$41)^2+(Sheet1!$C$42-4)^2)</f>
        <v>28.96981187374195</v>
      </c>
      <c r="H214">
        <f>Sheet1!$C$27-10*LOG10(B214)-0.02*B214</f>
        <v>51.85100420352235</v>
      </c>
      <c r="I214">
        <f>Sheet1!$C$27-10*LOG10(C214)-0.02*C214</f>
        <v>49.30334169645036</v>
      </c>
      <c r="J214">
        <f>Sheet1!$C$27-10*LOG10(D214)-0.02*D214</f>
        <v>47.73874135524912</v>
      </c>
      <c r="K214">
        <f>Sheet1!$C$27-10*LOG10(E214)-0.02*E214</f>
        <v>50.263879562601524</v>
      </c>
      <c r="L214">
        <f>Sheet1!$C$27-10*LOG10(F214)-0.02*F214</f>
        <v>48.45875028622482</v>
      </c>
      <c r="M214">
        <f>Sheet1!$C$27-10*LOG10(G214)-0.02*G214</f>
        <v>47.40105045494481</v>
      </c>
      <c r="N214">
        <f t="shared" si="30"/>
        <v>153144.1530466653</v>
      </c>
      <c r="O214">
        <f t="shared" si="31"/>
        <v>85179.32018340133</v>
      </c>
      <c r="P214">
        <f t="shared" si="32"/>
        <v>59411.99495830248</v>
      </c>
      <c r="Q214">
        <f t="shared" si="33"/>
        <v>106264.43960201716</v>
      </c>
      <c r="R214">
        <f t="shared" si="34"/>
        <v>70125.34786246283</v>
      </c>
      <c r="S214">
        <f t="shared" si="35"/>
        <v>54967.381078675695</v>
      </c>
      <c r="U214">
        <f t="shared" si="36"/>
        <v>4.5</v>
      </c>
      <c r="V214">
        <f t="shared" si="37"/>
        <v>58.23531717591178</v>
      </c>
    </row>
    <row r="215" spans="1:22" ht="12.75">
      <c r="A215">
        <f t="shared" si="29"/>
        <v>5</v>
      </c>
      <c r="B215">
        <f>SQRT(($A215-Sheet1!$C$31)^2+(Sheet1!$C$32-4)^2)</f>
        <v>11.180339887498949</v>
      </c>
      <c r="C215">
        <f>SQRT(($A215-Sheet1!$C$33)^2+(Sheet1!$C$34-4)^2)</f>
        <v>19.4164878389476</v>
      </c>
      <c r="D215">
        <f>SQRT(($A215-Sheet1!$C$35)^2+(Sheet1!$C$36-4)^2)</f>
        <v>27.018512172212592</v>
      </c>
      <c r="E215">
        <f>SQRT(($A215-Sheet1!$C$37)^2+(Sheet1!$C$38-4)^2)</f>
        <v>16.278820596099706</v>
      </c>
      <c r="F215">
        <f>SQRT(($A215-Sheet1!$C$39)^2+(Sheet1!$C$40-4)^2)</f>
        <v>23.600847442411894</v>
      </c>
      <c r="G215">
        <f>SQRT(($A215-Sheet1!$C$41)^2+(Sheet1!$C$42-4)^2)</f>
        <v>29.154759474226502</v>
      </c>
      <c r="H215">
        <f>Sheet1!$C$27-10*LOG10(B215)-0.02*B215</f>
        <v>51.89174657922964</v>
      </c>
      <c r="I215">
        <f>Sheet1!$C$27-10*LOG10(C215)-0.02*C215</f>
        <v>49.329866934211985</v>
      </c>
      <c r="J215">
        <f>Sheet1!$C$27-10*LOG10(D215)-0.02*D215</f>
        <v>47.742918897973375</v>
      </c>
      <c r="K215">
        <f>Sheet1!$C$27-10*LOG10(E215)-0.02*E215</f>
        <v>50.158097660413866</v>
      </c>
      <c r="L215">
        <f>Sheet1!$C$27-10*LOG10(F215)-0.02*F215</f>
        <v>48.39861051730302</v>
      </c>
      <c r="M215">
        <f>Sheet1!$C$27-10*LOG10(G215)-0.02*G215</f>
        <v>47.369713623963904</v>
      </c>
      <c r="N215">
        <f t="shared" si="30"/>
        <v>154587.60113513048</v>
      </c>
      <c r="O215">
        <f t="shared" si="31"/>
        <v>85701.15863958944</v>
      </c>
      <c r="P215">
        <f t="shared" si="32"/>
        <v>59469.1717283679</v>
      </c>
      <c r="Q215">
        <f t="shared" si="33"/>
        <v>103707.40468942013</v>
      </c>
      <c r="R215">
        <f t="shared" si="34"/>
        <v>69160.96617744376</v>
      </c>
      <c r="S215">
        <f t="shared" si="35"/>
        <v>54572.18747210631</v>
      </c>
      <c r="U215">
        <f t="shared" si="36"/>
        <v>5</v>
      </c>
      <c r="V215">
        <f t="shared" si="37"/>
        <v>58.21974157552948</v>
      </c>
    </row>
    <row r="216" spans="1:22" ht="12.75">
      <c r="A216">
        <f t="shared" si="29"/>
        <v>5.5</v>
      </c>
      <c r="B216">
        <f>SQRT(($A216-Sheet1!$C$31)^2+(Sheet1!$C$32-4)^2)</f>
        <v>11.10180165558726</v>
      </c>
      <c r="C216">
        <f>SQRT(($A216-Sheet1!$C$33)^2+(Sheet1!$C$34-4)^2)</f>
        <v>19.319679086361656</v>
      </c>
      <c r="D216">
        <f>SQRT(($A216-Sheet1!$C$35)^2+(Sheet1!$C$36-4)^2)</f>
        <v>27.004629232781554</v>
      </c>
      <c r="E216">
        <f>SQRT(($A216-Sheet1!$C$37)^2+(Sheet1!$C$38-4)^2)</f>
        <v>16.650825805346713</v>
      </c>
      <c r="F216">
        <f>SQRT(($A216-Sheet1!$C$39)^2+(Sheet1!$C$40-4)^2)</f>
        <v>23.90083680543424</v>
      </c>
      <c r="G216">
        <f>SQRT(($A216-Sheet1!$C$41)^2+(Sheet1!$C$42-4)^2)</f>
        <v>29.34706118165838</v>
      </c>
      <c r="H216">
        <f>Sheet1!$C$27-10*LOG10(B216)-0.02*B216</f>
        <v>51.92393276916182</v>
      </c>
      <c r="I216">
        <f>Sheet1!$C$27-10*LOG10(C216)-0.02*C216</f>
        <v>49.35351077830735</v>
      </c>
      <c r="J216">
        <f>Sheet1!$C$27-10*LOG10(D216)-0.02*D216</f>
        <v>47.74542866839542</v>
      </c>
      <c r="K216">
        <f>Sheet1!$C$27-10*LOG10(E216)-0.02*E216</f>
        <v>50.05252915180698</v>
      </c>
      <c r="L216">
        <f>Sheet1!$C$27-10*LOG10(F216)-0.02*F216</f>
        <v>48.33775564052168</v>
      </c>
      <c r="M216">
        <f>Sheet1!$C$27-10*LOG10(G216)-0.02*G216</f>
        <v>47.33731604380832</v>
      </c>
      <c r="N216">
        <f t="shared" si="30"/>
        <v>155737.52799889323</v>
      </c>
      <c r="O216">
        <f t="shared" si="31"/>
        <v>86169.00493796637</v>
      </c>
      <c r="P216">
        <f t="shared" si="32"/>
        <v>59503.54865678683</v>
      </c>
      <c r="Q216">
        <f t="shared" si="33"/>
        <v>101216.87279486674</v>
      </c>
      <c r="R216">
        <f t="shared" si="34"/>
        <v>68198.61642930323</v>
      </c>
      <c r="S216">
        <f t="shared" si="35"/>
        <v>54166.60352994325</v>
      </c>
      <c r="U216">
        <f t="shared" si="36"/>
        <v>5.5</v>
      </c>
      <c r="V216">
        <f t="shared" si="37"/>
        <v>58.201528297623085</v>
      </c>
    </row>
    <row r="217" spans="1:22" ht="12.75">
      <c r="A217">
        <f t="shared" si="29"/>
        <v>6</v>
      </c>
      <c r="B217">
        <f>SQRT(($A217-Sheet1!$C$31)^2+(Sheet1!$C$32-4)^2)</f>
        <v>11.045361017187261</v>
      </c>
      <c r="C217">
        <f>SQRT(($A217-Sheet1!$C$33)^2+(Sheet1!$C$34-4)^2)</f>
        <v>19.235384061671343</v>
      </c>
      <c r="D217">
        <f>SQRT(($A217-Sheet1!$C$35)^2+(Sheet1!$C$36-4)^2)</f>
        <v>27</v>
      </c>
      <c r="E217">
        <f>SQRT(($A217-Sheet1!$C$37)^2+(Sheet1!$C$38-4)^2)</f>
        <v>17.029386365926403</v>
      </c>
      <c r="F217">
        <f>SQRT(($A217-Sheet1!$C$39)^2+(Sheet1!$C$40-4)^2)</f>
        <v>24.20743687382041</v>
      </c>
      <c r="G217">
        <f>SQRT(($A217-Sheet1!$C$41)^2+(Sheet1!$C$42-4)^2)</f>
        <v>29.546573405388315</v>
      </c>
      <c r="H217">
        <f>Sheet1!$C$27-10*LOG10(B217)-0.02*B217</f>
        <v>51.947197068302415</v>
      </c>
      <c r="I217">
        <f>Sheet1!$C$27-10*LOG10(C217)-0.02*C217</f>
        <v>49.3741871404515</v>
      </c>
      <c r="J217">
        <f>Sheet1!$C$27-10*LOG10(D217)-0.02*D217</f>
        <v>47.74626580043003</v>
      </c>
      <c r="K217">
        <f>Sheet1!$C$27-10*LOG10(E217)-0.02*E217</f>
        <v>49.94732572520659</v>
      </c>
      <c r="L217">
        <f>Sheet1!$C$27-10*LOG10(F217)-0.02*F217</f>
        <v>48.27626662445304</v>
      </c>
      <c r="M217">
        <f>Sheet1!$C$27-10*LOG10(G217)-0.02*G217</f>
        <v>47.303900755384284</v>
      </c>
      <c r="N217">
        <f t="shared" si="30"/>
        <v>156574.02169679385</v>
      </c>
      <c r="O217">
        <f t="shared" si="31"/>
        <v>86580.22578658145</v>
      </c>
      <c r="P217">
        <f t="shared" si="32"/>
        <v>59515.019474393266</v>
      </c>
      <c r="Q217">
        <f t="shared" si="33"/>
        <v>98794.45562227428</v>
      </c>
      <c r="R217">
        <f t="shared" si="34"/>
        <v>67239.83862181366</v>
      </c>
      <c r="S217">
        <f t="shared" si="35"/>
        <v>53751.436541258634</v>
      </c>
      <c r="U217">
        <f t="shared" si="36"/>
        <v>6</v>
      </c>
      <c r="V217">
        <f t="shared" si="37"/>
        <v>58.18048887943769</v>
      </c>
    </row>
    <row r="218" spans="1:22" ht="12.75">
      <c r="A218">
        <f t="shared" si="29"/>
        <v>6.5</v>
      </c>
      <c r="B218">
        <f>SQRT(($A218-Sheet1!$C$31)^2+(Sheet1!$C$32-4)^2)</f>
        <v>11.01135777277262</v>
      </c>
      <c r="C218">
        <f>SQRT(($A218-Sheet1!$C$33)^2+(Sheet1!$C$34-4)^2)</f>
        <v>19.1637678967368</v>
      </c>
      <c r="D218">
        <f>SQRT(($A218-Sheet1!$C$35)^2+(Sheet1!$C$36-4)^2)</f>
        <v>27.004629232781554</v>
      </c>
      <c r="E218">
        <f>SQRT(($A218-Sheet1!$C$37)^2+(Sheet1!$C$38-4)^2)</f>
        <v>17.414074767267998</v>
      </c>
      <c r="F218">
        <f>SQRT(($A218-Sheet1!$C$39)^2+(Sheet1!$C$40-4)^2)</f>
        <v>24.520399670478458</v>
      </c>
      <c r="G218">
        <f>SQRT(($A218-Sheet1!$C$41)^2+(Sheet1!$C$42-4)^2)</f>
        <v>29.75315109362368</v>
      </c>
      <c r="H218">
        <f>Sheet1!$C$27-10*LOG10(B218)-0.02*B218</f>
        <v>51.96126755019294</v>
      </c>
      <c r="I218">
        <f>Sheet1!$C$27-10*LOG10(C218)-0.02*C218</f>
        <v>49.391819061773695</v>
      </c>
      <c r="J218">
        <f>Sheet1!$C$27-10*LOG10(D218)-0.02*D218</f>
        <v>47.74542866839542</v>
      </c>
      <c r="K218">
        <f>Sheet1!$C$27-10*LOG10(E218)-0.02*E218</f>
        <v>49.84261789898149</v>
      </c>
      <c r="L218">
        <f>Sheet1!$C$27-10*LOG10(F218)-0.02*F218</f>
        <v>48.21422000170089</v>
      </c>
      <c r="M218">
        <f>Sheet1!$C$27-10*LOG10(G218)-0.02*G218</f>
        <v>47.26951074299668</v>
      </c>
      <c r="N218">
        <f t="shared" si="30"/>
        <v>157082.12039372124</v>
      </c>
      <c r="O218">
        <f t="shared" si="31"/>
        <v>86932.4473466453</v>
      </c>
      <c r="P218">
        <f t="shared" si="32"/>
        <v>59503.54865678683</v>
      </c>
      <c r="Q218">
        <f t="shared" si="33"/>
        <v>96441.01886545421</v>
      </c>
      <c r="R218">
        <f t="shared" si="34"/>
        <v>66286.02864461063</v>
      </c>
      <c r="S218">
        <f t="shared" si="35"/>
        <v>53327.481571546145</v>
      </c>
      <c r="U218">
        <f t="shared" si="36"/>
        <v>6.5</v>
      </c>
      <c r="V218">
        <f t="shared" si="37"/>
        <v>58.156462782163295</v>
      </c>
    </row>
    <row r="219" spans="1:22" ht="12.75">
      <c r="A219">
        <f t="shared" si="29"/>
        <v>7</v>
      </c>
      <c r="B219">
        <f>SQRT(($A219-Sheet1!$C$31)^2+(Sheet1!$C$32-4)^2)</f>
        <v>11</v>
      </c>
      <c r="C219">
        <f>SQRT(($A219-Sheet1!$C$33)^2+(Sheet1!$C$34-4)^2)</f>
        <v>19.1049731745428</v>
      </c>
      <c r="D219">
        <f>SQRT(($A219-Sheet1!$C$35)^2+(Sheet1!$C$36-4)^2)</f>
        <v>27.018512172212592</v>
      </c>
      <c r="E219">
        <f>SQRT(($A219-Sheet1!$C$37)^2+(Sheet1!$C$38-4)^2)</f>
        <v>17.804493814764857</v>
      </c>
      <c r="F219">
        <f>SQRT(($A219-Sheet1!$C$39)^2+(Sheet1!$C$40-4)^2)</f>
        <v>24.839484696748443</v>
      </c>
      <c r="G219">
        <f>SQRT(($A219-Sheet1!$C$41)^2+(Sheet1!$C$42-4)^2)</f>
        <v>29.966648127543394</v>
      </c>
      <c r="H219">
        <f>Sheet1!$C$27-10*LOG10(B219)-0.02*B219</f>
        <v>51.96597659043765</v>
      </c>
      <c r="I219">
        <f>Sheet1!$C$27-10*LOG10(C219)-0.02*C219</f>
        <v>49.40633965624668</v>
      </c>
      <c r="J219">
        <f>Sheet1!$C$27-10*LOG10(D219)-0.02*D219</f>
        <v>47.742918897973375</v>
      </c>
      <c r="K219">
        <f>Sheet1!$C$27-10*LOG10(E219)-0.02*E219</f>
        <v>49.738517254635845</v>
      </c>
      <c r="L219">
        <f>Sheet1!$C$27-10*LOG10(F219)-0.02*F219</f>
        <v>48.15168792791872</v>
      </c>
      <c r="M219">
        <f>Sheet1!$C$27-10*LOG10(G219)-0.02*G219</f>
        <v>47.23418879613251</v>
      </c>
      <c r="N219">
        <f t="shared" si="30"/>
        <v>157252.5363747759</v>
      </c>
      <c r="O219">
        <f t="shared" si="31"/>
        <v>87223.59160084806</v>
      </c>
      <c r="P219">
        <f t="shared" si="32"/>
        <v>59469.1717283679</v>
      </c>
      <c r="Q219">
        <f t="shared" si="33"/>
        <v>94156.80764227296</v>
      </c>
      <c r="R219">
        <f t="shared" si="34"/>
        <v>65338.44475516461</v>
      </c>
      <c r="S219">
        <f t="shared" si="35"/>
        <v>52895.518624435914</v>
      </c>
      <c r="U219">
        <f t="shared" si="36"/>
        <v>7</v>
      </c>
      <c r="V219">
        <f t="shared" si="37"/>
        <v>58.1293246548884</v>
      </c>
    </row>
    <row r="220" spans="1:22" ht="12.75">
      <c r="A220">
        <f t="shared" si="29"/>
        <v>7.5</v>
      </c>
      <c r="B220">
        <f>SQRT(($A220-Sheet1!$C$31)^2+(Sheet1!$C$32-4)^2)</f>
        <v>11.01135777277262</v>
      </c>
      <c r="C220">
        <f>SQRT(($A220-Sheet1!$C$33)^2+(Sheet1!$C$34-4)^2)</f>
        <v>19.059118552545918</v>
      </c>
      <c r="D220">
        <f>SQRT(($A220-Sheet1!$C$35)^2+(Sheet1!$C$36-4)^2)</f>
        <v>27.04163456597992</v>
      </c>
      <c r="E220">
        <f>SQRT(($A220-Sheet1!$C$37)^2+(Sheet1!$C$38-4)^2)</f>
        <v>18.200274723201296</v>
      </c>
      <c r="F220">
        <f>SQRT(($A220-Sheet1!$C$39)^2+(Sheet1!$C$40-4)^2)</f>
        <v>25.16445906432324</v>
      </c>
      <c r="G220">
        <f>SQRT(($A220-Sheet1!$C$41)^2+(Sheet1!$C$42-4)^2)</f>
        <v>30.18691769624716</v>
      </c>
      <c r="H220">
        <f>Sheet1!$C$27-10*LOG10(B220)-0.02*B220</f>
        <v>51.96126755019294</v>
      </c>
      <c r="I220">
        <f>Sheet1!$C$27-10*LOG10(C220)-0.02*C220</f>
        <v>49.417692956118685</v>
      </c>
      <c r="J220">
        <f>Sheet1!$C$27-10*LOG10(D220)-0.02*D220</f>
        <v>47.73874135524912</v>
      </c>
      <c r="K220">
        <f>Sheet1!$C$27-10*LOG10(E220)-0.02*E220</f>
        <v>49.63511851283155</v>
      </c>
      <c r="L220">
        <f>Sheet1!$C$27-10*LOG10(F220)-0.02*F220</f>
        <v>48.088738268420514</v>
      </c>
      <c r="M220">
        <f>Sheet1!$C$27-10*LOG10(G220)-0.02*G220</f>
        <v>47.1979773814648</v>
      </c>
      <c r="N220">
        <f t="shared" si="30"/>
        <v>157082.12039372124</v>
      </c>
      <c r="O220">
        <f t="shared" si="31"/>
        <v>87451.90928563256</v>
      </c>
      <c r="P220">
        <f t="shared" si="32"/>
        <v>59411.99495830248</v>
      </c>
      <c r="Q220">
        <f t="shared" si="33"/>
        <v>91941.55640141155</v>
      </c>
      <c r="R220">
        <f t="shared" si="34"/>
        <v>64398.21457875412</v>
      </c>
      <c r="S220">
        <f t="shared" si="35"/>
        <v>52456.31011342631</v>
      </c>
      <c r="U220">
        <f t="shared" si="36"/>
        <v>7.5</v>
      </c>
      <c r="V220">
        <f t="shared" si="37"/>
        <v>58.098989826167085</v>
      </c>
    </row>
    <row r="221" spans="1:22" ht="12.75">
      <c r="A221">
        <f t="shared" si="29"/>
        <v>8</v>
      </c>
      <c r="B221">
        <f>SQRT(($A221-Sheet1!$C$31)^2+(Sheet1!$C$32-4)^2)</f>
        <v>11.045361017187261</v>
      </c>
      <c r="C221">
        <f>SQRT(($A221-Sheet1!$C$33)^2+(Sheet1!$C$34-4)^2)</f>
        <v>19.026297590440446</v>
      </c>
      <c r="D221">
        <f>SQRT(($A221-Sheet1!$C$35)^2+(Sheet1!$C$36-4)^2)</f>
        <v>27.073972741361768</v>
      </c>
      <c r="E221">
        <f>SQRT(($A221-Sheet1!$C$37)^2+(Sheet1!$C$38-4)^2)</f>
        <v>18.601075237738275</v>
      </c>
      <c r="F221">
        <f>SQRT(($A221-Sheet1!$C$39)^2+(Sheet1!$C$40-4)^2)</f>
        <v>25.495097567963924</v>
      </c>
      <c r="G221">
        <f>SQRT(($A221-Sheet1!$C$41)^2+(Sheet1!$C$42-4)^2)</f>
        <v>30.4138126514911</v>
      </c>
      <c r="H221">
        <f>Sheet1!$C$27-10*LOG10(B221)-0.02*B221</f>
        <v>51.947197068302415</v>
      </c>
      <c r="I221">
        <f>Sheet1!$C$27-10*LOG10(C221)-0.02*C221</f>
        <v>49.425834637545265</v>
      </c>
      <c r="J221">
        <f>Sheet1!$C$27-10*LOG10(D221)-0.02*D221</f>
        <v>47.732904113987026</v>
      </c>
      <c r="K221">
        <f>Sheet1!$C$27-10*LOG10(E221)-0.02*E221</f>
        <v>49.53250144330126</v>
      </c>
      <c r="L221">
        <f>Sheet1!$C$27-10*LOG10(F221)-0.02*F221</f>
        <v>48.025434707446344</v>
      </c>
      <c r="M221">
        <f>Sheet1!$C$27-10*LOG10(G221)-0.02*G221</f>
        <v>47.16091852529492</v>
      </c>
      <c r="N221">
        <f t="shared" si="30"/>
        <v>156574.02169679385</v>
      </c>
      <c r="O221">
        <f t="shared" si="31"/>
        <v>87616.00839991544</v>
      </c>
      <c r="P221">
        <f t="shared" si="32"/>
        <v>59332.19445350642</v>
      </c>
      <c r="Q221">
        <f t="shared" si="33"/>
        <v>89794.58431766658</v>
      </c>
      <c r="R221">
        <f t="shared" si="34"/>
        <v>63466.34244937293</v>
      </c>
      <c r="S221">
        <f t="shared" si="35"/>
        <v>52010.5986415599</v>
      </c>
      <c r="U221">
        <f t="shared" si="36"/>
        <v>8</v>
      </c>
      <c r="V221">
        <f t="shared" si="37"/>
        <v>58.06541767783695</v>
      </c>
    </row>
    <row r="222" spans="1:22" ht="12.75">
      <c r="A222">
        <f t="shared" si="29"/>
        <v>8.5</v>
      </c>
      <c r="B222">
        <f>SQRT(($A222-Sheet1!$C$31)^2+(Sheet1!$C$32-4)^2)</f>
        <v>11.10180165558726</v>
      </c>
      <c r="C222">
        <f>SQRT(($A222-Sheet1!$C$33)^2+(Sheet1!$C$34-4)^2)</f>
        <v>19.00657780874821</v>
      </c>
      <c r="D222">
        <f>SQRT(($A222-Sheet1!$C$35)^2+(Sheet1!$C$36-4)^2)</f>
        <v>27.115493725912497</v>
      </c>
      <c r="E222">
        <f>SQRT(($A222-Sheet1!$C$37)^2+(Sheet1!$C$38-4)^2)</f>
        <v>19.00657780874821</v>
      </c>
      <c r="F222">
        <f>SQRT(($A222-Sheet1!$C$39)^2+(Sheet1!$C$40-4)^2)</f>
        <v>25.83118270617898</v>
      </c>
      <c r="G222">
        <f>SQRT(($A222-Sheet1!$C$41)^2+(Sheet1!$C$42-4)^2)</f>
        <v>30.64718584144391</v>
      </c>
      <c r="H222">
        <f>Sheet1!$C$27-10*LOG10(B222)-0.02*B222</f>
        <v>51.92393276916182</v>
      </c>
      <c r="I222">
        <f>Sheet1!$C$27-10*LOG10(C222)-0.02*C222</f>
        <v>49.430732607021916</v>
      </c>
      <c r="J222">
        <f>Sheet1!$C$27-10*LOG10(D222)-0.02*D222</f>
        <v>47.72541840160611</v>
      </c>
      <c r="K222">
        <f>Sheet1!$C$27-10*LOG10(E222)-0.02*E222</f>
        <v>49.430732607021916</v>
      </c>
      <c r="L222">
        <f>Sheet1!$C$27-10*LOG10(F222)-0.02*F222</f>
        <v>47.9618368755986</v>
      </c>
      <c r="M222">
        <f>Sheet1!$C$27-10*LOG10(G222)-0.02*G222</f>
        <v>47.12305370651391</v>
      </c>
      <c r="N222">
        <f t="shared" si="30"/>
        <v>155737.52799889323</v>
      </c>
      <c r="O222">
        <f t="shared" si="31"/>
        <v>87714.87740144887</v>
      </c>
      <c r="P222">
        <f t="shared" si="32"/>
        <v>59230.01466376164</v>
      </c>
      <c r="Q222">
        <f t="shared" si="33"/>
        <v>87714.87740144887</v>
      </c>
      <c r="R222">
        <f t="shared" si="34"/>
        <v>62543.71693924377</v>
      </c>
      <c r="S222">
        <f t="shared" si="35"/>
        <v>51559.105083143644</v>
      </c>
      <c r="U222">
        <f t="shared" si="36"/>
        <v>8.5</v>
      </c>
      <c r="V222">
        <f t="shared" si="37"/>
        <v>58.02861273433082</v>
      </c>
    </row>
    <row r="223" spans="1:22" ht="12.75">
      <c r="A223">
        <f t="shared" si="29"/>
        <v>9</v>
      </c>
      <c r="B223">
        <f>SQRT(($A223-Sheet1!$C$31)^2+(Sheet1!$C$32-4)^2)</f>
        <v>11.180339887498949</v>
      </c>
      <c r="C223">
        <f>SQRT(($A223-Sheet1!$C$33)^2+(Sheet1!$C$34-4)^2)</f>
        <v>19</v>
      </c>
      <c r="D223">
        <f>SQRT(($A223-Sheet1!$C$35)^2+(Sheet1!$C$36-4)^2)</f>
        <v>27.16615541441225</v>
      </c>
      <c r="E223">
        <f>SQRT(($A223-Sheet1!$C$37)^2+(Sheet1!$C$38-4)^2)</f>
        <v>19.4164878389476</v>
      </c>
      <c r="F223">
        <f>SQRT(($A223-Sheet1!$C$39)^2+(Sheet1!$C$40-4)^2)</f>
        <v>26.1725046566048</v>
      </c>
      <c r="G223">
        <f>SQRT(($A223-Sheet1!$C$41)^2+(Sheet1!$C$42-4)^2)</f>
        <v>30.886890422961002</v>
      </c>
      <c r="H223">
        <f>Sheet1!$C$27-10*LOG10(B223)-0.02*B223</f>
        <v>51.89174657922964</v>
      </c>
      <c r="I223">
        <f>Sheet1!$C$27-10*LOG10(C223)-0.02*C223</f>
        <v>49.43236743249161</v>
      </c>
      <c r="J223">
        <f>Sheet1!$C$27-10*LOG10(D223)-0.02*D223</f>
        <v>47.716298524616455</v>
      </c>
      <c r="K223">
        <f>Sheet1!$C$27-10*LOG10(E223)-0.02*E223</f>
        <v>49.329866934211985</v>
      </c>
      <c r="L223">
        <f>Sheet1!$C$27-10*LOG10(F223)-0.02*F223</f>
        <v>47.89800049142568</v>
      </c>
      <c r="M223">
        <f>Sheet1!$C$27-10*LOG10(G223)-0.02*G223</f>
        <v>47.08442376004021</v>
      </c>
      <c r="N223">
        <f t="shared" si="30"/>
        <v>154587.60113513048</v>
      </c>
      <c r="O223">
        <f t="shared" si="31"/>
        <v>87747.90234533828</v>
      </c>
      <c r="P223">
        <f t="shared" si="32"/>
        <v>59105.766323698794</v>
      </c>
      <c r="Q223">
        <f t="shared" si="33"/>
        <v>85701.15863958944</v>
      </c>
      <c r="R223">
        <f t="shared" si="34"/>
        <v>61631.11844806385</v>
      </c>
      <c r="S223">
        <f t="shared" si="35"/>
        <v>51102.52695832323</v>
      </c>
      <c r="U223">
        <f t="shared" si="36"/>
        <v>9</v>
      </c>
      <c r="V223">
        <f t="shared" si="37"/>
        <v>57.98862350108202</v>
      </c>
    </row>
    <row r="224" spans="1:22" ht="12.75">
      <c r="A224">
        <f t="shared" si="29"/>
        <v>9.5</v>
      </c>
      <c r="B224">
        <f>SQRT(($A224-Sheet1!$C$31)^2+(Sheet1!$C$32-4)^2)</f>
        <v>11.280514172678478</v>
      </c>
      <c r="C224">
        <f>SQRT(($A224-Sheet1!$C$33)^2+(Sheet1!$C$34-4)^2)</f>
        <v>19.00657780874821</v>
      </c>
      <c r="D224">
        <f>SQRT(($A224-Sheet1!$C$35)^2+(Sheet1!$C$36-4)^2)</f>
        <v>27.225906780123964</v>
      </c>
      <c r="E224">
        <f>SQRT(($A224-Sheet1!$C$37)^2+(Sheet1!$C$38-4)^2)</f>
        <v>19.83053201505194</v>
      </c>
      <c r="F224">
        <f>SQRT(($A224-Sheet1!$C$39)^2+(Sheet1!$C$40-4)^2)</f>
        <v>26.51886121235224</v>
      </c>
      <c r="G224">
        <f>SQRT(($A224-Sheet1!$C$41)^2+(Sheet1!$C$42-4)^2)</f>
        <v>31.132780152116194</v>
      </c>
      <c r="H224">
        <f>Sheet1!$C$27-10*LOG10(B224)-0.02*B224</f>
        <v>51.85100420352235</v>
      </c>
      <c r="I224">
        <f>Sheet1!$C$27-10*LOG10(C224)-0.02*C224</f>
        <v>49.430732607021916</v>
      </c>
      <c r="J224">
        <f>Sheet1!$C$27-10*LOG10(D224)-0.02*D224</f>
        <v>47.705561774555825</v>
      </c>
      <c r="K224">
        <f>Sheet1!$C$27-10*LOG10(E224)-0.02*E224</f>
        <v>49.22994914524224</v>
      </c>
      <c r="L224">
        <f>Sheet1!$C$27-10*LOG10(F224)-0.02*F224</f>
        <v>47.83397751358666</v>
      </c>
      <c r="M224">
        <f>Sheet1!$C$27-10*LOG10(G224)-0.02*G224</f>
        <v>47.04506879058133</v>
      </c>
      <c r="N224">
        <f t="shared" si="30"/>
        <v>153144.1530466653</v>
      </c>
      <c r="O224">
        <f t="shared" si="31"/>
        <v>87714.87740144887</v>
      </c>
      <c r="P224">
        <f t="shared" si="32"/>
        <v>58959.8238653208</v>
      </c>
      <c r="Q224">
        <f t="shared" si="33"/>
        <v>83751.94749335718</v>
      </c>
      <c r="R224">
        <f t="shared" si="34"/>
        <v>60729.22674489892</v>
      </c>
      <c r="S224">
        <f t="shared" si="35"/>
        <v>50641.53708856952</v>
      </c>
      <c r="U224">
        <f t="shared" si="36"/>
        <v>9.5</v>
      </c>
      <c r="V224">
        <f t="shared" si="37"/>
        <v>57.94553927786061</v>
      </c>
    </row>
    <row r="225" spans="1:22" ht="12.75">
      <c r="A225">
        <f t="shared" si="29"/>
        <v>10</v>
      </c>
      <c r="B225">
        <f>SQRT(($A225-Sheet1!$C$31)^2+(Sheet1!$C$32-4)^2)</f>
        <v>11.40175425099138</v>
      </c>
      <c r="C225">
        <f>SQRT(($A225-Sheet1!$C$33)^2+(Sheet1!$C$34-4)^2)</f>
        <v>19.026297590440446</v>
      </c>
      <c r="D225">
        <f>SQRT(($A225-Sheet1!$C$35)^2+(Sheet1!$C$36-4)^2)</f>
        <v>27.294688127912362</v>
      </c>
      <c r="E225">
        <f>SQRT(($A225-Sheet1!$C$37)^2+(Sheet1!$C$38-4)^2)</f>
        <v>20.248456731316587</v>
      </c>
      <c r="F225">
        <f>SQRT(($A225-Sheet1!$C$39)^2+(Sheet1!$C$40-4)^2)</f>
        <v>26.870057685088806</v>
      </c>
      <c r="G225">
        <f>SQRT(($A225-Sheet1!$C$41)^2+(Sheet1!$C$42-4)^2)</f>
        <v>31.38470965295043</v>
      </c>
      <c r="H225">
        <f>Sheet1!$C$27-10*LOG10(B225)-0.02*B225</f>
        <v>51.80215159546589</v>
      </c>
      <c r="I225">
        <f>Sheet1!$C$27-10*LOG10(C225)-0.02*C225</f>
        <v>49.425834637545265</v>
      </c>
      <c r="J225">
        <f>Sheet1!$C$27-10*LOG10(D225)-0.02*D225</f>
        <v>47.69322831572019</v>
      </c>
      <c r="K225">
        <f>Sheet1!$C$27-10*LOG10(E225)-0.02*E225</f>
        <v>49.13101502379489</v>
      </c>
      <c r="L225">
        <f>Sheet1!$C$27-10*LOG10(F225)-0.02*F225</f>
        <v>47.76981630046993</v>
      </c>
      <c r="M225">
        <f>Sheet1!$C$27-10*LOG10(G225)-0.02*G225</f>
        <v>47.005028096472834</v>
      </c>
      <c r="N225">
        <f t="shared" si="30"/>
        <v>151431.12875177394</v>
      </c>
      <c r="O225">
        <f t="shared" si="31"/>
        <v>87616.00839991544</v>
      </c>
      <c r="P225">
        <f t="shared" si="32"/>
        <v>58792.62234278668</v>
      </c>
      <c r="Q225">
        <f t="shared" si="33"/>
        <v>81865.61003340696</v>
      </c>
      <c r="R225">
        <f t="shared" si="34"/>
        <v>59838.62837546214</v>
      </c>
      <c r="S225">
        <f t="shared" si="35"/>
        <v>50176.782518904525</v>
      </c>
      <c r="U225">
        <f t="shared" si="36"/>
        <v>10</v>
      </c>
      <c r="V225">
        <f t="shared" si="37"/>
        <v>57.89948532915984</v>
      </c>
    </row>
    <row r="226" spans="1:22" ht="12.75">
      <c r="A226">
        <f t="shared" si="29"/>
        <v>10.5</v>
      </c>
      <c r="B226">
        <f>SQRT(($A226-Sheet1!$C$31)^2+(Sheet1!$C$32-4)^2)</f>
        <v>11.543396380615196</v>
      </c>
      <c r="C226">
        <f>SQRT(($A226-Sheet1!$C$33)^2+(Sheet1!$C$34-4)^2)</f>
        <v>19.059118552545918</v>
      </c>
      <c r="D226">
        <f>SQRT(($A226-Sheet1!$C$35)^2+(Sheet1!$C$36-4)^2)</f>
        <v>27.37243138634199</v>
      </c>
      <c r="E226">
        <f>SQRT(($A226-Sheet1!$C$37)^2+(Sheet1!$C$38-4)^2)</f>
        <v>20.670026608594387</v>
      </c>
      <c r="F226">
        <f>SQRT(($A226-Sheet1!$C$39)^2+(Sheet1!$C$40-4)^2)</f>
        <v>27.225906780123964</v>
      </c>
      <c r="G226">
        <f>SQRT(($A226-Sheet1!$C$41)^2+(Sheet1!$C$42-4)^2)</f>
        <v>31.64253466459348</v>
      </c>
      <c r="H226">
        <f>Sheet1!$C$27-10*LOG10(B226)-0.02*B226</f>
        <v>51.74569942591455</v>
      </c>
      <c r="I226">
        <f>Sheet1!$C$27-10*LOG10(C226)-0.02*C226</f>
        <v>49.417692956118685</v>
      </c>
      <c r="J226">
        <f>Sheet1!$C$27-10*LOG10(D226)-0.02*D226</f>
        <v>47.67932105620465</v>
      </c>
      <c r="K226">
        <f>Sheet1!$C$27-10*LOG10(E226)-0.02*E226</f>
        <v>49.03309255288414</v>
      </c>
      <c r="L226">
        <f>Sheet1!$C$27-10*LOG10(F226)-0.02*F226</f>
        <v>47.705561774555825</v>
      </c>
      <c r="M226">
        <f>Sheet1!$C$27-10*LOG10(G226)-0.02*G226</f>
        <v>46.96434010326656</v>
      </c>
      <c r="N226">
        <f t="shared" si="30"/>
        <v>149475.47513948425</v>
      </c>
      <c r="O226">
        <f t="shared" si="31"/>
        <v>87451.90928563256</v>
      </c>
      <c r="P226">
        <f t="shared" si="32"/>
        <v>58604.65391810907</v>
      </c>
      <c r="Q226">
        <f t="shared" si="33"/>
        <v>80040.4009108924</v>
      </c>
      <c r="R226">
        <f t="shared" si="34"/>
        <v>58959.8238653208</v>
      </c>
      <c r="S226">
        <f t="shared" si="35"/>
        <v>49708.88369095584</v>
      </c>
      <c r="U226">
        <f t="shared" si="36"/>
        <v>10.5</v>
      </c>
      <c r="V226">
        <f t="shared" si="37"/>
        <v>57.85061689429269</v>
      </c>
    </row>
    <row r="227" spans="1:22" ht="12.75">
      <c r="A227">
        <f t="shared" si="29"/>
        <v>11</v>
      </c>
      <c r="B227">
        <f>SQRT(($A227-Sheet1!$C$31)^2+(Sheet1!$C$32-4)^2)</f>
        <v>11.704699910719626</v>
      </c>
      <c r="C227">
        <f>SQRT(($A227-Sheet1!$C$33)^2+(Sheet1!$C$34-4)^2)</f>
        <v>19.1049731745428</v>
      </c>
      <c r="D227">
        <f>SQRT(($A227-Sheet1!$C$35)^2+(Sheet1!$C$36-4)^2)</f>
        <v>27.459060435491963</v>
      </c>
      <c r="E227">
        <f>SQRT(($A227-Sheet1!$C$37)^2+(Sheet1!$C$38-4)^2)</f>
        <v>21.095023109728988</v>
      </c>
      <c r="F227">
        <f>SQRT(($A227-Sheet1!$C$39)^2+(Sheet1!$C$40-4)^2)</f>
        <v>27.586228448267445</v>
      </c>
      <c r="G227">
        <f>SQRT(($A227-Sheet1!$C$41)^2+(Sheet1!$C$42-4)^2)</f>
        <v>31.906112267087632</v>
      </c>
      <c r="H227">
        <f>Sheet1!$C$27-10*LOG10(B227)-0.02*B227</f>
        <v>51.68220660802348</v>
      </c>
      <c r="I227">
        <f>Sheet1!$C$27-10*LOG10(C227)-0.02*C227</f>
        <v>49.40633965624668</v>
      </c>
      <c r="J227">
        <f>Sheet1!$C$27-10*LOG10(D227)-0.02*D227</f>
        <v>47.66386550396119</v>
      </c>
      <c r="K227">
        <f>Sheet1!$C$27-10*LOG10(E227)-0.02*E227</f>
        <v>48.936202924920664</v>
      </c>
      <c r="L227">
        <f>Sheet1!$C$27-10*LOG10(F227)-0.02*F227</f>
        <v>47.64125558920169</v>
      </c>
      <c r="M227">
        <f>Sheet1!$C$27-10*LOG10(G227)-0.02*G227</f>
        <v>46.923042306674446</v>
      </c>
      <c r="N227">
        <f t="shared" si="30"/>
        <v>147306.07601707752</v>
      </c>
      <c r="O227">
        <f t="shared" si="31"/>
        <v>87223.59160084806</v>
      </c>
      <c r="P227">
        <f t="shared" si="32"/>
        <v>58396.46396212445</v>
      </c>
      <c r="Q227">
        <f t="shared" si="33"/>
        <v>78274.49826439907</v>
      </c>
      <c r="R227">
        <f t="shared" si="34"/>
        <v>58093.23466527387</v>
      </c>
      <c r="S227">
        <f t="shared" si="35"/>
        <v>49238.4338496733</v>
      </c>
      <c r="U227">
        <f t="shared" si="36"/>
        <v>11</v>
      </c>
      <c r="V227">
        <f t="shared" si="37"/>
        <v>57.799112556465644</v>
      </c>
    </row>
    <row r="228" spans="1:22" ht="12.75">
      <c r="A228">
        <f t="shared" si="29"/>
        <v>11.5</v>
      </c>
      <c r="B228">
        <f>SQRT(($A228-Sheet1!$C$31)^2+(Sheet1!$C$32-4)^2)</f>
        <v>11.884864324004713</v>
      </c>
      <c r="C228">
        <f>SQRT(($A228-Sheet1!$C$33)^2+(Sheet1!$C$34-4)^2)</f>
        <v>19.1637678967368</v>
      </c>
      <c r="D228">
        <f>SQRT(($A228-Sheet1!$C$35)^2+(Sheet1!$C$36-4)^2)</f>
        <v>27.55449146690971</v>
      </c>
      <c r="E228">
        <f>SQRT(($A228-Sheet1!$C$37)^2+(Sheet1!$C$38-4)^2)</f>
        <v>21.523243250030884</v>
      </c>
      <c r="F228">
        <f>SQRT(($A228-Sheet1!$C$39)^2+(Sheet1!$C$40-4)^2)</f>
        <v>27.95084971874737</v>
      </c>
      <c r="G228">
        <f>SQRT(($A228-Sheet1!$C$41)^2+(Sheet1!$C$42-4)^2)</f>
        <v>32.17530108639234</v>
      </c>
      <c r="H228">
        <f>Sheet1!$C$27-10*LOG10(B228)-0.02*B228</f>
        <v>51.612263873082426</v>
      </c>
      <c r="I228">
        <f>Sheet1!$C$27-10*LOG10(C228)-0.02*C228</f>
        <v>49.391819061773695</v>
      </c>
      <c r="J228">
        <f>Sheet1!$C$27-10*LOG10(D228)-0.02*D228</f>
        <v>47.646889609730195</v>
      </c>
      <c r="K228">
        <f>Sheet1!$C$27-10*LOG10(E228)-0.02*E228</f>
        <v>48.84036143706461</v>
      </c>
      <c r="L228">
        <f>Sheet1!$C$27-10*LOG10(F228)-0.02*F228</f>
        <v>47.576936295884295</v>
      </c>
      <c r="M228">
        <f>Sheet1!$C$27-10*LOG10(G228)-0.02*G228</f>
        <v>46.88117122441998</v>
      </c>
      <c r="N228">
        <f t="shared" si="30"/>
        <v>144952.7260471849</v>
      </c>
      <c r="O228">
        <f t="shared" si="31"/>
        <v>86932.4473466453</v>
      </c>
      <c r="P228">
        <f t="shared" si="32"/>
        <v>58168.646829422236</v>
      </c>
      <c r="Q228">
        <f t="shared" si="33"/>
        <v>76566.03255438403</v>
      </c>
      <c r="R228">
        <f t="shared" si="34"/>
        <v>57239.20979882111</v>
      </c>
      <c r="S228">
        <f t="shared" si="35"/>
        <v>48765.99866568468</v>
      </c>
      <c r="U228">
        <f t="shared" si="36"/>
        <v>11.5</v>
      </c>
      <c r="V228">
        <f t="shared" si="37"/>
        <v>57.74516746645911</v>
      </c>
    </row>
    <row r="229" spans="1:22" ht="12.75">
      <c r="A229">
        <f t="shared" si="29"/>
        <v>12</v>
      </c>
      <c r="B229">
        <f>SQRT(($A229-Sheet1!$C$31)^2+(Sheet1!$C$32-4)^2)</f>
        <v>12.083045973594572</v>
      </c>
      <c r="C229">
        <f>SQRT(($A229-Sheet1!$C$33)^2+(Sheet1!$C$34-4)^2)</f>
        <v>19.235384061671343</v>
      </c>
      <c r="D229">
        <f>SQRT(($A229-Sheet1!$C$35)^2+(Sheet1!$C$36-4)^2)</f>
        <v>27.65863337187866</v>
      </c>
      <c r="E229">
        <f>SQRT(($A229-Sheet1!$C$37)^2+(Sheet1!$C$38-4)^2)</f>
        <v>21.95449840010015</v>
      </c>
      <c r="F229">
        <f>SQRT(($A229-Sheet1!$C$39)^2+(Sheet1!$C$40-4)^2)</f>
        <v>28.319604517012593</v>
      </c>
      <c r="G229">
        <f>SQRT(($A229-Sheet1!$C$41)^2+(Sheet1!$C$42-4)^2)</f>
        <v>32.449961479175904</v>
      </c>
      <c r="H229">
        <f>Sheet1!$C$27-10*LOG10(B229)-0.02*B229</f>
        <v>51.53647824362583</v>
      </c>
      <c r="I229">
        <f>Sheet1!$C$27-10*LOG10(C229)-0.02*C229</f>
        <v>49.3741871404515</v>
      </c>
      <c r="J229">
        <f>Sheet1!$C$27-10*LOG10(D229)-0.02*D229</f>
        <v>47.628423598814244</v>
      </c>
      <c r="K229">
        <f>Sheet1!$C$27-10*LOG10(E229)-0.02*E229</f>
        <v>48.74557828282365</v>
      </c>
      <c r="L229">
        <f>Sheet1!$C$27-10*LOG10(F229)-0.02*F229</f>
        <v>47.51263951025883</v>
      </c>
      <c r="M229">
        <f>Sheet1!$C$27-10*LOG10(G229)-0.02*G229</f>
        <v>46.83876235650895</v>
      </c>
      <c r="N229">
        <f t="shared" si="30"/>
        <v>142445.2016514877</v>
      </c>
      <c r="O229">
        <f t="shared" si="31"/>
        <v>86580.22578658145</v>
      </c>
      <c r="P229">
        <f t="shared" si="32"/>
        <v>57921.84136885196</v>
      </c>
      <c r="Q229">
        <f t="shared" si="33"/>
        <v>74913.11020779492</v>
      </c>
      <c r="R229">
        <f t="shared" si="34"/>
        <v>56398.032183398376</v>
      </c>
      <c r="S229">
        <f t="shared" si="35"/>
        <v>48292.11605482381</v>
      </c>
      <c r="U229">
        <f t="shared" si="36"/>
        <v>12</v>
      </c>
      <c r="V229">
        <f t="shared" si="37"/>
        <v>57.68898684564504</v>
      </c>
    </row>
    <row r="230" spans="1:22" ht="12.75">
      <c r="A230">
        <f t="shared" si="29"/>
        <v>12.5</v>
      </c>
      <c r="B230">
        <f>SQRT(($A230-Sheet1!$C$31)^2+(Sheet1!$C$32-4)^2)</f>
        <v>12.298373876248844</v>
      </c>
      <c r="C230">
        <f>SQRT(($A230-Sheet1!$C$33)^2+(Sheet1!$C$34-4)^2)</f>
        <v>19.319679086361656</v>
      </c>
      <c r="D230">
        <f>SQRT(($A230-Sheet1!$C$35)^2+(Sheet1!$C$36-4)^2)</f>
        <v>27.77138815399763</v>
      </c>
      <c r="E230">
        <f>SQRT(($A230-Sheet1!$C$37)^2+(Sheet1!$C$38-4)^2)</f>
        <v>22.38861317723811</v>
      </c>
      <c r="F230">
        <f>SQRT(($A230-Sheet1!$C$39)^2+(Sheet1!$C$40-4)^2)</f>
        <v>28.692333470807146</v>
      </c>
      <c r="G230">
        <f>SQRT(($A230-Sheet1!$C$41)^2+(Sheet1!$C$42-4)^2)</f>
        <v>32.72995569810628</v>
      </c>
      <c r="H230">
        <f>Sheet1!$C$27-10*LOG10(B230)-0.02*B230</f>
        <v>51.45545904787239</v>
      </c>
      <c r="I230">
        <f>Sheet1!$C$27-10*LOG10(C230)-0.02*C230</f>
        <v>49.35351077830735</v>
      </c>
      <c r="J230">
        <f>Sheet1!$C$27-10*LOG10(D230)-0.02*D230</f>
        <v>47.60849979373345</v>
      </c>
      <c r="K230">
        <f>Sheet1!$C$27-10*LOG10(E230)-0.02*E230</f>
        <v>48.65185925033394</v>
      </c>
      <c r="L230">
        <f>Sheet1!$C$27-10*LOG10(F230)-0.02*F230</f>
        <v>47.44839807568403</v>
      </c>
      <c r="M230">
        <f>Sheet1!$C$27-10*LOG10(G230)-0.02*G230</f>
        <v>46.7958501534015</v>
      </c>
      <c r="N230">
        <f t="shared" si="30"/>
        <v>139812.4688843362</v>
      </c>
      <c r="O230">
        <f t="shared" si="31"/>
        <v>86169.00493796637</v>
      </c>
      <c r="P230">
        <f t="shared" si="32"/>
        <v>57656.72623273476</v>
      </c>
      <c r="Q230">
        <f t="shared" si="33"/>
        <v>73313.832850265</v>
      </c>
      <c r="R230">
        <f t="shared" si="34"/>
        <v>55569.92460699711</v>
      </c>
      <c r="S230">
        <f t="shared" si="35"/>
        <v>47817.2961762298</v>
      </c>
      <c r="U230">
        <f t="shared" si="36"/>
        <v>12.5</v>
      </c>
      <c r="V230">
        <f t="shared" si="37"/>
        <v>57.63078009292116</v>
      </c>
    </row>
    <row r="231" spans="1:22" ht="12.75">
      <c r="A231">
        <f t="shared" si="29"/>
        <v>13</v>
      </c>
      <c r="B231">
        <f>SQRT(($A231-Sheet1!$C$31)^2+(Sheet1!$C$32-4)^2)</f>
        <v>12.529964086141668</v>
      </c>
      <c r="C231">
        <f>SQRT(($A231-Sheet1!$C$33)^2+(Sheet1!$C$34-4)^2)</f>
        <v>19.4164878389476</v>
      </c>
      <c r="D231">
        <f>SQRT(($A231-Sheet1!$C$35)^2+(Sheet1!$C$36-4)^2)</f>
        <v>27.892651361962706</v>
      </c>
      <c r="E231">
        <f>SQRT(($A231-Sheet1!$C$37)^2+(Sheet1!$C$38-4)^2)</f>
        <v>22.825424421026653</v>
      </c>
      <c r="F231">
        <f>SQRT(($A231-Sheet1!$C$39)^2+(Sheet1!$C$40-4)^2)</f>
        <v>29.068883707497267</v>
      </c>
      <c r="G231">
        <f>SQRT(($A231-Sheet1!$C$41)^2+(Sheet1!$C$42-4)^2)</f>
        <v>33.015148038438355</v>
      </c>
      <c r="H231">
        <f>Sheet1!$C$27-10*LOG10(B231)-0.02*B231</f>
        <v>51.369805898250895</v>
      </c>
      <c r="I231">
        <f>Sheet1!$C$27-10*LOG10(C231)-0.02*C231</f>
        <v>49.329866934211985</v>
      </c>
      <c r="J231">
        <f>Sheet1!$C$27-10*LOG10(D231)-0.02*D231</f>
        <v>47.5871524298322</v>
      </c>
      <c r="K231">
        <f>Sheet1!$C$27-10*LOG10(E231)-0.02*E231</f>
        <v>48.55920633710175</v>
      </c>
      <c r="L231">
        <f>Sheet1!$C$27-10*LOG10(F231)-0.02*F231</f>
        <v>47.38424222312149</v>
      </c>
      <c r="M231">
        <f>Sheet1!$C$27-10*LOG10(G231)-0.02*G231</f>
        <v>46.752467991548016</v>
      </c>
      <c r="N231">
        <f t="shared" si="30"/>
        <v>137082.04979209474</v>
      </c>
      <c r="O231">
        <f t="shared" si="31"/>
        <v>85701.15863958944</v>
      </c>
      <c r="P231">
        <f t="shared" si="32"/>
        <v>57374.015048034424</v>
      </c>
      <c r="Q231">
        <f t="shared" si="33"/>
        <v>71766.3128046865</v>
      </c>
      <c r="R231">
        <f t="shared" si="34"/>
        <v>54755.05535010539</v>
      </c>
      <c r="S231">
        <f t="shared" si="35"/>
        <v>47342.02159059092</v>
      </c>
      <c r="U231">
        <f t="shared" si="36"/>
        <v>13</v>
      </c>
      <c r="V231">
        <f t="shared" si="37"/>
        <v>57.57075570933515</v>
      </c>
    </row>
    <row r="232" spans="1:22" ht="12.75">
      <c r="A232">
        <f t="shared" si="29"/>
        <v>13.5</v>
      </c>
      <c r="B232">
        <f>SQRT(($A232-Sheet1!$C$31)^2+(Sheet1!$C$32-4)^2)</f>
        <v>12.776932339180638</v>
      </c>
      <c r="C232">
        <f>SQRT(($A232-Sheet1!$C$33)^2+(Sheet1!$C$34-4)^2)</f>
        <v>19.525624189766635</v>
      </c>
      <c r="D232">
        <f>SQRT(($A232-Sheet1!$C$35)^2+(Sheet1!$C$36-4)^2)</f>
        <v>28.02231253840411</v>
      </c>
      <c r="E232">
        <f>SQRT(($A232-Sheet1!$C$37)^2+(Sheet1!$C$38-4)^2)</f>
        <v>23.264780248263683</v>
      </c>
      <c r="F232">
        <f>SQRT(($A232-Sheet1!$C$39)^2+(Sheet1!$C$40-4)^2)</f>
        <v>29.449108645254444</v>
      </c>
      <c r="G232">
        <f>SQRT(($A232-Sheet1!$C$41)^2+(Sheet1!$C$42-4)^2)</f>
        <v>33.30540496676178</v>
      </c>
      <c r="H232">
        <f>Sheet1!$C$27-10*LOG10(B232)-0.02*B232</f>
        <v>51.28009884550073</v>
      </c>
      <c r="I232">
        <f>Sheet1!$C$27-10*LOG10(C232)-0.02*C232</f>
        <v>49.30334169645036</v>
      </c>
      <c r="J232">
        <f>Sheet1!$C$27-10*LOG10(D232)-0.02*D232</f>
        <v>47.56441746589911</v>
      </c>
      <c r="K232">
        <f>Sheet1!$C$27-10*LOG10(E232)-0.02*E232</f>
        <v>48.467618290247515</v>
      </c>
      <c r="L232">
        <f>Sheet1!$C$27-10*LOG10(F232)-0.02*F232</f>
        <v>47.320199726544324</v>
      </c>
      <c r="M232">
        <f>Sheet1!$C$27-10*LOG10(G232)-0.02*G232</f>
        <v>46.708648155741706</v>
      </c>
      <c r="N232">
        <f t="shared" si="30"/>
        <v>134279.5522839872</v>
      </c>
      <c r="O232">
        <f t="shared" si="31"/>
        <v>85179.32018340133</v>
      </c>
      <c r="P232">
        <f t="shared" si="32"/>
        <v>57074.45151157143</v>
      </c>
      <c r="Q232">
        <f t="shared" si="33"/>
        <v>70268.68544461254</v>
      </c>
      <c r="R232">
        <f t="shared" si="34"/>
        <v>53953.543449744386</v>
      </c>
      <c r="S232">
        <f t="shared" si="35"/>
        <v>46866.7475605189</v>
      </c>
      <c r="U232">
        <f t="shared" si="36"/>
        <v>13.5</v>
      </c>
      <c r="V232">
        <f t="shared" si="37"/>
        <v>57.509117148404584</v>
      </c>
    </row>
    <row r="233" spans="1:22" ht="12.75">
      <c r="A233">
        <f t="shared" si="29"/>
        <v>14</v>
      </c>
      <c r="B233">
        <f>SQRT(($A233-Sheet1!$C$31)^2+(Sheet1!$C$32-4)^2)</f>
        <v>13.038404810405298</v>
      </c>
      <c r="C233">
        <f>SQRT(($A233-Sheet1!$C$33)^2+(Sheet1!$C$34-4)^2)</f>
        <v>19.6468827043885</v>
      </c>
      <c r="D233">
        <f>SQRT(($A233-Sheet1!$C$35)^2+(Sheet1!$C$36-4)^2)</f>
        <v>28.160255680657446</v>
      </c>
      <c r="E233">
        <f>SQRT(($A233-Sheet1!$C$37)^2+(Sheet1!$C$38-4)^2)</f>
        <v>23.706539182259394</v>
      </c>
      <c r="F233">
        <f>SQRT(($A233-Sheet1!$C$39)^2+(Sheet1!$C$40-4)^2)</f>
        <v>29.832867780352597</v>
      </c>
      <c r="G233">
        <f>SQRT(($A233-Sheet1!$C$41)^2+(Sheet1!$C$42-4)^2)</f>
        <v>33.60059523282288</v>
      </c>
      <c r="H233">
        <f>Sheet1!$C$27-10*LOG10(B233)-0.02*B233</f>
        <v>51.186890738920425</v>
      </c>
      <c r="I233">
        <f>Sheet1!$C$27-10*LOG10(C233)-0.02*C233</f>
        <v>49.274029264573365</v>
      </c>
      <c r="J233">
        <f>Sheet1!$C$27-10*LOG10(D233)-0.02*D233</f>
        <v>47.54033239181873</v>
      </c>
      <c r="K233">
        <f>Sheet1!$C$27-10*LOG10(E233)-0.02*E233</f>
        <v>48.37709108052941</v>
      </c>
      <c r="L233">
        <f>Sheet1!$C$27-10*LOG10(F233)-0.02*F233</f>
        <v>47.25629605318829</v>
      </c>
      <c r="M233">
        <f>Sheet1!$C$27-10*LOG10(G233)-0.02*G233</f>
        <v>46.66442182773861</v>
      </c>
      <c r="N233">
        <f t="shared" si="30"/>
        <v>131428.35552385918</v>
      </c>
      <c r="O233">
        <f t="shared" si="31"/>
        <v>84606.34354933495</v>
      </c>
      <c r="P233">
        <f t="shared" si="32"/>
        <v>56758.80446901422</v>
      </c>
      <c r="Q233">
        <f t="shared" si="33"/>
        <v>68819.11890956352</v>
      </c>
      <c r="R233">
        <f t="shared" si="34"/>
        <v>53165.463607907426</v>
      </c>
      <c r="S233">
        <f t="shared" si="35"/>
        <v>46391.90247564787</v>
      </c>
      <c r="U233">
        <f t="shared" si="36"/>
        <v>14</v>
      </c>
      <c r="V233">
        <f t="shared" si="37"/>
        <v>57.44605961028314</v>
      </c>
    </row>
    <row r="234" spans="1:22" ht="12.75">
      <c r="A234">
        <f t="shared" si="29"/>
        <v>14.5</v>
      </c>
      <c r="B234">
        <f>SQRT(($A234-Sheet1!$C$31)^2+(Sheet1!$C$32-4)^2)</f>
        <v>13.313526955694348</v>
      </c>
      <c r="C234">
        <f>SQRT(($A234-Sheet1!$C$33)^2+(Sheet1!$C$34-4)^2)</f>
        <v>19.78004044485248</v>
      </c>
      <c r="D234">
        <f>SQRT(($A234-Sheet1!$C$35)^2+(Sheet1!$C$36-4)^2)</f>
        <v>28.30635970943632</v>
      </c>
      <c r="E234">
        <f>SQRT(($A234-Sheet1!$C$37)^2+(Sheet1!$C$38-4)^2)</f>
        <v>24.150569351466643</v>
      </c>
      <c r="F234">
        <f>SQRT(($A234-Sheet1!$C$39)^2+(Sheet1!$C$40-4)^2)</f>
        <v>30.220026472523152</v>
      </c>
      <c r="G234">
        <f>SQRT(($A234-Sheet1!$C$41)^2+(Sheet1!$C$42-4)^2)</f>
        <v>33.90058996536786</v>
      </c>
      <c r="H234">
        <f>Sheet1!$C$27-10*LOG10(B234)-0.02*B234</f>
        <v>51.09070168363049</v>
      </c>
      <c r="I234">
        <f>Sheet1!$C$27-10*LOG10(C234)-0.02*C234</f>
        <v>49.24203088035033</v>
      </c>
      <c r="J234">
        <f>Sheet1!$C$27-10*LOG10(D234)-0.02*D234</f>
        <v>47.51493603519681</v>
      </c>
      <c r="K234">
        <f>Sheet1!$C$27-10*LOG10(E234)-0.02*E234</f>
        <v>48.28761831766161</v>
      </c>
      <c r="L234">
        <f>Sheet1!$C$27-10*LOG10(F234)-0.02*F234</f>
        <v>47.19255450814966</v>
      </c>
      <c r="M234">
        <f>Sheet1!$C$27-10*LOG10(G234)-0.02*G234</f>
        <v>46.619819080600806</v>
      </c>
      <c r="N234">
        <f t="shared" si="30"/>
        <v>128549.43387209895</v>
      </c>
      <c r="O234">
        <f t="shared" si="31"/>
        <v>83985.26328781199</v>
      </c>
      <c r="P234">
        <f t="shared" si="32"/>
        <v>56427.86303398202</v>
      </c>
      <c r="Q234">
        <f t="shared" si="33"/>
        <v>67415.82161690664</v>
      </c>
      <c r="R234">
        <f t="shared" si="34"/>
        <v>52390.85075109977</v>
      </c>
      <c r="S234">
        <f t="shared" si="35"/>
        <v>45917.88838583432</v>
      </c>
      <c r="U234">
        <f t="shared" si="36"/>
        <v>14.5</v>
      </c>
      <c r="V234">
        <f t="shared" si="37"/>
        <v>57.38176772962425</v>
      </c>
    </row>
    <row r="235" spans="1:22" ht="12.75">
      <c r="A235">
        <f t="shared" si="29"/>
        <v>15</v>
      </c>
      <c r="B235">
        <f>SQRT(($A235-Sheet1!$C$31)^2+(Sheet1!$C$32-4)^2)</f>
        <v>13.601470508735444</v>
      </c>
      <c r="C235">
        <f>SQRT(($A235-Sheet1!$C$33)^2+(Sheet1!$C$34-4)^2)</f>
        <v>19.924858845171276</v>
      </c>
      <c r="D235">
        <f>SQRT(($A235-Sheet1!$C$35)^2+(Sheet1!$C$36-4)^2)</f>
        <v>28.460498941515414</v>
      </c>
      <c r="E235">
        <f>SQRT(($A235-Sheet1!$C$37)^2+(Sheet1!$C$38-4)^2)</f>
        <v>24.596747752497688</v>
      </c>
      <c r="F235">
        <f>SQRT(($A235-Sheet1!$C$39)^2+(Sheet1!$C$40-4)^2)</f>
        <v>30.610455730027933</v>
      </c>
      <c r="G235">
        <f>SQRT(($A235-Sheet1!$C$41)^2+(Sheet1!$C$42-4)^2)</f>
        <v>34.20526275297414</v>
      </c>
      <c r="H235">
        <f>Sheet1!$C$27-10*LOG10(B235)-0.02*B235</f>
        <v>50.99201538983012</v>
      </c>
      <c r="I235">
        <f>Sheet1!$C$27-10*LOG10(C235)-0.02*C235</f>
        <v>49.207453731300895</v>
      </c>
      <c r="J235">
        <f>Sheet1!$C$27-10*LOG10(D235)-0.02*D235</f>
        <v>47.48826836879634</v>
      </c>
      <c r="K235">
        <f>Sheet1!$C$27-10*LOG10(E235)-0.02*E235</f>
        <v>48.1991916137076</v>
      </c>
      <c r="L235">
        <f>Sheet1!$C$27-10*LOG10(F235)-0.02*F235</f>
        <v>47.12899637298045</v>
      </c>
      <c r="M235">
        <f>Sheet1!$C$27-10*LOG10(G235)-0.02*G235</f>
        <v>46.57486887822961</v>
      </c>
      <c r="N235">
        <f t="shared" si="30"/>
        <v>125661.29730516145</v>
      </c>
      <c r="O235">
        <f t="shared" si="31"/>
        <v>83319.25405719795</v>
      </c>
      <c r="P235">
        <f t="shared" si="32"/>
        <v>56082.4317993276</v>
      </c>
      <c r="Q235">
        <f t="shared" si="33"/>
        <v>66057.04794126692</v>
      </c>
      <c r="R235">
        <f t="shared" si="34"/>
        <v>51629.704251084266</v>
      </c>
      <c r="S235">
        <f t="shared" si="35"/>
        <v>45445.08162672413</v>
      </c>
      <c r="U235">
        <f t="shared" si="36"/>
        <v>15</v>
      </c>
      <c r="V235">
        <f t="shared" si="37"/>
        <v>57.316414061385274</v>
      </c>
    </row>
    <row r="236" spans="1:22" ht="12.75">
      <c r="A236">
        <f t="shared" si="29"/>
        <v>15.5</v>
      </c>
      <c r="B236">
        <f>SQRT(($A236-Sheet1!$C$31)^2+(Sheet1!$C$32-4)^2)</f>
        <v>13.901438774457844</v>
      </c>
      <c r="C236">
        <f>SQRT(($A236-Sheet1!$C$33)^2+(Sheet1!$C$34-4)^2)</f>
        <v>20.081085628023203</v>
      </c>
      <c r="D236">
        <f>SQRT(($A236-Sheet1!$C$35)^2+(Sheet1!$C$36-4)^2)</f>
        <v>28.622543562723422</v>
      </c>
      <c r="E236">
        <f>SQRT(($A236-Sheet1!$C$37)^2+(Sheet1!$C$38-4)^2)</f>
        <v>25.04495957273639</v>
      </c>
      <c r="F236">
        <f>SQRT(($A236-Sheet1!$C$39)^2+(Sheet1!$C$40-4)^2)</f>
        <v>31.00403199585499</v>
      </c>
      <c r="G236">
        <f>SQRT(($A236-Sheet1!$C$41)^2+(Sheet1!$C$42-4)^2)</f>
        <v>34.514489710844636</v>
      </c>
      <c r="H236">
        <f>Sheet1!$C$27-10*LOG10(B236)-0.02*B236</f>
        <v>50.89127715357893</v>
      </c>
      <c r="I236">
        <f>Sheet1!$C$27-10*LOG10(C236)-0.02*C236</f>
        <v>49.170409849154446</v>
      </c>
      <c r="J236">
        <f>Sheet1!$C$27-10*LOG10(D236)-0.02*D236</f>
        <v>47.46037032049337</v>
      </c>
      <c r="K236">
        <f>Sheet1!$C$27-10*LOG10(E236)-0.02*E236</f>
        <v>48.11180090063193</v>
      </c>
      <c r="L236">
        <f>Sheet1!$C$27-10*LOG10(F236)-0.02*F236</f>
        <v>47.06564103805537</v>
      </c>
      <c r="M236">
        <f>Sheet1!$C$27-10*LOG10(G236)-0.02*G236</f>
        <v>46.52959907957109</v>
      </c>
      <c r="N236">
        <f t="shared" si="30"/>
        <v>122780.0244018452</v>
      </c>
      <c r="O236">
        <f t="shared" si="31"/>
        <v>82611.59074938761</v>
      </c>
      <c r="P236">
        <f t="shared" si="32"/>
        <v>55723.32618770458</v>
      </c>
      <c r="Q236">
        <f t="shared" si="33"/>
        <v>64741.10237679353</v>
      </c>
      <c r="R236">
        <f t="shared" si="34"/>
        <v>50881.99181949551</v>
      </c>
      <c r="S236">
        <f t="shared" si="35"/>
        <v>44973.83352294008</v>
      </c>
      <c r="U236">
        <f t="shared" si="36"/>
        <v>15.5</v>
      </c>
      <c r="V236">
        <f t="shared" si="37"/>
        <v>57.250158243820145</v>
      </c>
    </row>
    <row r="237" spans="1:22" ht="12.75">
      <c r="A237">
        <f t="shared" si="29"/>
        <v>16</v>
      </c>
      <c r="B237">
        <f>SQRT(($A237-Sheet1!$C$31)^2+(Sheet1!$C$32-4)^2)</f>
        <v>14.212670403551895</v>
      </c>
      <c r="C237">
        <f>SQRT(($A237-Sheet1!$C$33)^2+(Sheet1!$C$34-4)^2)</f>
        <v>20.248456731316587</v>
      </c>
      <c r="D237">
        <f>SQRT(($A237-Sheet1!$C$35)^2+(Sheet1!$C$36-4)^2)</f>
        <v>28.792360097775937</v>
      </c>
      <c r="E237">
        <f>SQRT(($A237-Sheet1!$C$37)^2+(Sheet1!$C$38-4)^2)</f>
        <v>25.495097567963924</v>
      </c>
      <c r="F237">
        <f>SQRT(($A237-Sheet1!$C$39)^2+(Sheet1!$C$40-4)^2)</f>
        <v>31.400636936215164</v>
      </c>
      <c r="G237">
        <f>SQRT(($A237-Sheet1!$C$41)^2+(Sheet1!$C$42-4)^2)</f>
        <v>34.828149534535996</v>
      </c>
      <c r="H237">
        <f>Sheet1!$C$27-10*LOG10(B237)-0.02*B237</f>
        <v>50.78889318671574</v>
      </c>
      <c r="I237">
        <f>Sheet1!$C$27-10*LOG10(C237)-0.02*C237</f>
        <v>49.13101502379489</v>
      </c>
      <c r="J237">
        <f>Sheet1!$C$27-10*LOG10(D237)-0.02*D237</f>
        <v>47.43128358731301</v>
      </c>
      <c r="K237">
        <f>Sheet1!$C$27-10*LOG10(E237)-0.02*E237</f>
        <v>48.025434707446344</v>
      </c>
      <c r="L237">
        <f>Sheet1!$C$27-10*LOG10(F237)-0.02*F237</f>
        <v>47.002506128589545</v>
      </c>
      <c r="M237">
        <f>Sheet1!$C$27-10*LOG10(G237)-0.02*G237</f>
        <v>46.48403644699631</v>
      </c>
      <c r="N237">
        <f t="shared" si="30"/>
        <v>119919.36458917923</v>
      </c>
      <c r="O237">
        <f t="shared" si="31"/>
        <v>81865.61003340696</v>
      </c>
      <c r="P237">
        <f t="shared" si="32"/>
        <v>55351.36798303448</v>
      </c>
      <c r="Q237">
        <f t="shared" si="33"/>
        <v>63466.34244937293</v>
      </c>
      <c r="R237">
        <f t="shared" si="34"/>
        <v>50147.65309083781</v>
      </c>
      <c r="S237">
        <f t="shared" si="35"/>
        <v>44504.471155190775</v>
      </c>
      <c r="U237">
        <f t="shared" si="36"/>
        <v>16</v>
      </c>
      <c r="V237">
        <f t="shared" si="37"/>
        <v>57.183146709628076</v>
      </c>
    </row>
    <row r="238" spans="1:22" ht="12.75">
      <c r="A238">
        <f t="shared" si="29"/>
        <v>16.5</v>
      </c>
      <c r="B238">
        <f>SQRT(($A238-Sheet1!$C$31)^2+(Sheet1!$C$32-4)^2)</f>
        <v>14.534441853748634</v>
      </c>
      <c r="C238">
        <f>SQRT(($A238-Sheet1!$C$33)^2+(Sheet1!$C$34-4)^2)</f>
        <v>20.426698215815495</v>
      </c>
      <c r="D238">
        <f>SQRT(($A238-Sheet1!$C$35)^2+(Sheet1!$C$36-4)^2)</f>
        <v>28.96981187374195</v>
      </c>
      <c r="E238">
        <f>SQRT(($A238-Sheet1!$C$37)^2+(Sheet1!$C$38-4)^2)</f>
        <v>25.947061490658243</v>
      </c>
      <c r="F238">
        <f>SQRT(($A238-Sheet1!$C$39)^2+(Sheet1!$C$40-4)^2)</f>
        <v>31.80015723231569</v>
      </c>
      <c r="G238">
        <f>SQRT(($A238-Sheet1!$C$41)^2+(Sheet1!$C$42-4)^2)</f>
        <v>35.14612354157995</v>
      </c>
      <c r="H238">
        <f>Sheet1!$C$27-10*LOG10(B238)-0.02*B238</f>
        <v>50.685231016836276</v>
      </c>
      <c r="I238">
        <f>Sheet1!$C$27-10*LOG10(C238)-0.02*C238</f>
        <v>49.08938775094717</v>
      </c>
      <c r="J238">
        <f>Sheet1!$C$27-10*LOG10(D238)-0.02*D238</f>
        <v>47.40105045494481</v>
      </c>
      <c r="K238">
        <f>Sheet1!$C$27-10*LOG10(E238)-0.02*E238</f>
        <v>47.940080401789</v>
      </c>
      <c r="L238">
        <f>Sheet1!$C$27-10*LOG10(F238)-0.02*F238</f>
        <v>46.93960762427194</v>
      </c>
      <c r="M238">
        <f>Sheet1!$C$27-10*LOG10(G238)-0.02*G238</f>
        <v>46.43820665838103</v>
      </c>
      <c r="N238">
        <f t="shared" si="30"/>
        <v>117090.8885513623</v>
      </c>
      <c r="O238">
        <f t="shared" si="31"/>
        <v>81084.6740227442</v>
      </c>
      <c r="P238">
        <f t="shared" si="32"/>
        <v>54967.381078675695</v>
      </c>
      <c r="Q238">
        <f t="shared" si="33"/>
        <v>62231.180604300425</v>
      </c>
      <c r="R238">
        <f t="shared" si="34"/>
        <v>49426.60290963257</v>
      </c>
      <c r="S238">
        <f t="shared" si="35"/>
        <v>44037.298178670026</v>
      </c>
      <c r="U238">
        <f t="shared" si="36"/>
        <v>16.5</v>
      </c>
      <c r="V238">
        <f t="shared" si="37"/>
        <v>57.11551282013326</v>
      </c>
    </row>
    <row r="239" spans="1:22" ht="12.75">
      <c r="A239">
        <f t="shared" si="29"/>
        <v>17</v>
      </c>
      <c r="B239">
        <f>SQRT(($A239-Sheet1!$C$31)^2+(Sheet1!$C$32-4)^2)</f>
        <v>14.866068747318506</v>
      </c>
      <c r="C239">
        <f>SQRT(($A239-Sheet1!$C$33)^2+(Sheet1!$C$34-4)^2)</f>
        <v>20.615528128088304</v>
      </c>
      <c r="D239">
        <f>SQRT(($A239-Sheet1!$C$35)^2+(Sheet1!$C$36-4)^2)</f>
        <v>29.154759474226502</v>
      </c>
      <c r="E239">
        <f>SQRT(($A239-Sheet1!$C$37)^2+(Sheet1!$C$38-4)^2)</f>
        <v>26.40075756488817</v>
      </c>
      <c r="F239">
        <f>SQRT(($A239-Sheet1!$C$39)^2+(Sheet1!$C$40-4)^2)</f>
        <v>32.202484376209235</v>
      </c>
      <c r="G239">
        <f>SQRT(($A239-Sheet1!$C$41)^2+(Sheet1!$C$42-4)^2)</f>
        <v>35.4682957019364</v>
      </c>
      <c r="H239">
        <f>Sheet1!$C$27-10*LOG10(B239)-0.02*B239</f>
        <v>50.58062069864798</v>
      </c>
      <c r="I239">
        <f>Sheet1!$C$27-10*LOG10(C239)-0.02*C239</f>
        <v>49.04564822920658</v>
      </c>
      <c r="J239">
        <f>Sheet1!$C$27-10*LOG10(D239)-0.02*D239</f>
        <v>47.369713623963904</v>
      </c>
      <c r="K239">
        <f>Sheet1!$C$27-10*LOG10(E239)-0.02*E239</f>
        <v>47.85572440023209</v>
      </c>
      <c r="L239">
        <f>Sheet1!$C$27-10*LOG10(F239)-0.02*F239</f>
        <v>46.87695997255051</v>
      </c>
      <c r="M239">
        <f>Sheet1!$C$27-10*LOG10(G239)-0.02*G239</f>
        <v>46.39213432243493</v>
      </c>
      <c r="N239">
        <f t="shared" si="30"/>
        <v>114304.1687943475</v>
      </c>
      <c r="O239">
        <f t="shared" si="31"/>
        <v>80272.13663558719</v>
      </c>
      <c r="P239">
        <f t="shared" si="32"/>
        <v>54572.18747210631</v>
      </c>
      <c r="Q239">
        <f t="shared" si="33"/>
        <v>61034.08525923826</v>
      </c>
      <c r="R239">
        <f t="shared" si="34"/>
        <v>48718.73433824716</v>
      </c>
      <c r="S239">
        <f t="shared" si="35"/>
        <v>43572.595681209365</v>
      </c>
      <c r="U239">
        <f t="shared" si="36"/>
        <v>17</v>
      </c>
      <c r="V239">
        <f t="shared" si="37"/>
        <v>57.04737730914011</v>
      </c>
    </row>
    <row r="240" spans="1:22" ht="12.75">
      <c r="A240">
        <f t="shared" si="29"/>
        <v>17.5</v>
      </c>
      <c r="B240">
        <f>SQRT(($A240-Sheet1!$C$31)^2+(Sheet1!$C$32-4)^2)</f>
        <v>15.20690632574555</v>
      </c>
      <c r="C240">
        <f>SQRT(($A240-Sheet1!$C$33)^2+(Sheet1!$C$34-4)^2)</f>
        <v>20.81465829649865</v>
      </c>
      <c r="D240">
        <f>SQRT(($A240-Sheet1!$C$35)^2+(Sheet1!$C$36-4)^2)</f>
        <v>29.34706118165838</v>
      </c>
      <c r="E240">
        <f>SQRT(($A240-Sheet1!$C$37)^2+(Sheet1!$C$38-4)^2)</f>
        <v>26.85609800399157</v>
      </c>
      <c r="F240">
        <f>SQRT(($A240-Sheet1!$C$39)^2+(Sheet1!$C$40-4)^2)</f>
        <v>32.60751447136074</v>
      </c>
      <c r="G240">
        <f>SQRT(($A240-Sheet1!$C$41)^2+(Sheet1!$C$42-4)^2)</f>
        <v>35.79455265819088</v>
      </c>
      <c r="H240">
        <f>Sheet1!$C$27-10*LOG10(B240)-0.02*B240</f>
        <v>50.47535660844964</v>
      </c>
      <c r="I240">
        <f>Sheet1!$C$27-10*LOG10(C240)-0.02*C240</f>
        <v>48.999917419160155</v>
      </c>
      <c r="J240">
        <f>Sheet1!$C$27-10*LOG10(D240)-0.02*D240</f>
        <v>47.33731604380832</v>
      </c>
      <c r="K240">
        <f>Sheet1!$C$27-10*LOG10(E240)-0.02*E240</f>
        <v>47.772352351121135</v>
      </c>
      <c r="L240">
        <f>Sheet1!$C$27-10*LOG10(F240)-0.02*F240</f>
        <v>46.81457619566238</v>
      </c>
      <c r="M240">
        <f>Sheet1!$C$27-10*LOG10(G240)-0.02*G240</f>
        <v>46.34584299685694</v>
      </c>
      <c r="N240">
        <f t="shared" si="30"/>
        <v>111566.9757610004</v>
      </c>
      <c r="O240">
        <f t="shared" si="31"/>
        <v>79431.31307633023</v>
      </c>
      <c r="P240">
        <f t="shared" si="32"/>
        <v>54166.60352994325</v>
      </c>
      <c r="Q240">
        <f t="shared" si="33"/>
        <v>59873.58118179854</v>
      </c>
      <c r="R240">
        <f t="shared" si="34"/>
        <v>48023.92140230182</v>
      </c>
      <c r="S240">
        <f t="shared" si="35"/>
        <v>43110.623070717964</v>
      </c>
      <c r="U240">
        <f t="shared" si="36"/>
        <v>17.5</v>
      </c>
      <c r="V240">
        <f t="shared" si="37"/>
        <v>56.978848939103834</v>
      </c>
    </row>
    <row r="241" spans="1:22" ht="12.75">
      <c r="A241">
        <f t="shared" si="29"/>
        <v>18</v>
      </c>
      <c r="B241">
        <f>SQRT(($A241-Sheet1!$C$31)^2+(Sheet1!$C$32-4)^2)</f>
        <v>15.556349186104045</v>
      </c>
      <c r="C241">
        <f>SQRT(($A241-Sheet1!$C$33)^2+(Sheet1!$C$34-4)^2)</f>
        <v>21.02379604162864</v>
      </c>
      <c r="D241">
        <f>SQRT(($A241-Sheet1!$C$35)^2+(Sheet1!$C$36-4)^2)</f>
        <v>29.546573405388315</v>
      </c>
      <c r="E241">
        <f>SQRT(($A241-Sheet1!$C$37)^2+(Sheet1!$C$38-4)^2)</f>
        <v>27.313000567495326</v>
      </c>
      <c r="F241">
        <f>SQRT(($A241-Sheet1!$C$39)^2+(Sheet1!$C$40-4)^2)</f>
        <v>33.015148038438355</v>
      </c>
      <c r="G241">
        <f>SQRT(($A241-Sheet1!$C$41)^2+(Sheet1!$C$42-4)^2)</f>
        <v>36.124783736376884</v>
      </c>
      <c r="H241">
        <f>Sheet1!$C$27-10*LOG10(B241)-0.02*B241</f>
        <v>50.36969962839566</v>
      </c>
      <c r="I241">
        <f>Sheet1!$C$27-10*LOG10(C241)-0.02*C241</f>
        <v>48.95231617444187</v>
      </c>
      <c r="J241">
        <f>Sheet1!$C$27-10*LOG10(D241)-0.02*D241</f>
        <v>47.303900755384284</v>
      </c>
      <c r="K241">
        <f>Sheet1!$C$27-10*LOG10(E241)-0.02*E241</f>
        <v>47.68994929330665</v>
      </c>
      <c r="L241">
        <f>Sheet1!$C$27-10*LOG10(F241)-0.02*F241</f>
        <v>46.752467991548016</v>
      </c>
      <c r="M241">
        <f>Sheet1!$C$27-10*LOG10(G241)-0.02*G241</f>
        <v>46.299355208920865</v>
      </c>
      <c r="N241">
        <f t="shared" si="30"/>
        <v>108885.4782137468</v>
      </c>
      <c r="O241">
        <f t="shared" si="31"/>
        <v>78565.45272865106</v>
      </c>
      <c r="P241">
        <f t="shared" si="32"/>
        <v>53751.436541258634</v>
      </c>
      <c r="Q241">
        <f t="shared" si="33"/>
        <v>58748.24932511592</v>
      </c>
      <c r="R241">
        <f t="shared" si="34"/>
        <v>47342.02159059092</v>
      </c>
      <c r="S241">
        <f t="shared" si="35"/>
        <v>42651.618982500186</v>
      </c>
      <c r="U241">
        <f t="shared" si="36"/>
        <v>18</v>
      </c>
      <c r="V241">
        <f t="shared" si="37"/>
        <v>56.91002528970854</v>
      </c>
    </row>
    <row r="242" spans="1:22" ht="12.75">
      <c r="A242">
        <f t="shared" si="29"/>
        <v>18.5</v>
      </c>
      <c r="B242">
        <f>SQRT(($A242-Sheet1!$C$31)^2+(Sheet1!$C$32-4)^2)</f>
        <v>15.913830462839549</v>
      </c>
      <c r="C242">
        <f>SQRT(($A242-Sheet1!$C$33)^2+(Sheet1!$C$34-4)^2)</f>
        <v>21.242645786248</v>
      </c>
      <c r="D242">
        <f>SQRT(($A242-Sheet1!$C$35)^2+(Sheet1!$C$36-4)^2)</f>
        <v>29.75315109362368</v>
      </c>
      <c r="E242">
        <f>SQRT(($A242-Sheet1!$C$37)^2+(Sheet1!$C$38-4)^2)</f>
        <v>27.77138815399763</v>
      </c>
      <c r="F242">
        <f>SQRT(($A242-Sheet1!$C$39)^2+(Sheet1!$C$40-4)^2)</f>
        <v>33.425289826716536</v>
      </c>
      <c r="G242">
        <f>SQRT(($A242-Sheet1!$C$41)^2+(Sheet1!$C$42-4)^2)</f>
        <v>36.45888094826828</v>
      </c>
      <c r="H242">
        <f>Sheet1!$C$27-10*LOG10(B242)-0.02*B242</f>
        <v>50.263879562601524</v>
      </c>
      <c r="I242">
        <f>Sheet1!$C$27-10*LOG10(C242)-0.02*C242</f>
        <v>48.90296445172637</v>
      </c>
      <c r="J242">
        <f>Sheet1!$C$27-10*LOG10(D242)-0.02*D242</f>
        <v>47.26951074299668</v>
      </c>
      <c r="K242">
        <f>Sheet1!$C$27-10*LOG10(E242)-0.02*E242</f>
        <v>47.60849979373345</v>
      </c>
      <c r="L242">
        <f>Sheet1!$C$27-10*LOG10(F242)-0.02*F242</f>
        <v>46.690645828823584</v>
      </c>
      <c r="M242">
        <f>Sheet1!$C$27-10*LOG10(G242)-0.02*G242</f>
        <v>46.25269247812345</v>
      </c>
      <c r="N242">
        <f t="shared" si="30"/>
        <v>106264.43960201716</v>
      </c>
      <c r="O242">
        <f t="shared" si="31"/>
        <v>77677.71562101059</v>
      </c>
      <c r="P242">
        <f t="shared" si="32"/>
        <v>53327.481571546145</v>
      </c>
      <c r="Q242">
        <f t="shared" si="33"/>
        <v>57656.72623273476</v>
      </c>
      <c r="R242">
        <f t="shared" si="34"/>
        <v>46672.8781262534</v>
      </c>
      <c r="S242">
        <f t="shared" si="35"/>
        <v>42195.80219805461</v>
      </c>
      <c r="U242">
        <f t="shared" si="36"/>
        <v>18.5</v>
      </c>
      <c r="V242">
        <f t="shared" si="37"/>
        <v>56.8409936159554</v>
      </c>
    </row>
    <row r="243" spans="1:22" ht="12.75">
      <c r="A243">
        <f t="shared" si="29"/>
        <v>19</v>
      </c>
      <c r="B243">
        <f>SQRT(($A243-Sheet1!$C$31)^2+(Sheet1!$C$32-4)^2)</f>
        <v>16.278820596099706</v>
      </c>
      <c r="C243">
        <f>SQRT(($A243-Sheet1!$C$33)^2+(Sheet1!$C$34-4)^2)</f>
        <v>21.470910553583888</v>
      </c>
      <c r="D243">
        <f>SQRT(($A243-Sheet1!$C$35)^2+(Sheet1!$C$36-4)^2)</f>
        <v>29.966648127543394</v>
      </c>
      <c r="E243">
        <f>SQRT(($A243-Sheet1!$C$37)^2+(Sheet1!$C$38-4)^2)</f>
        <v>28.231188426986208</v>
      </c>
      <c r="F243">
        <f>SQRT(($A243-Sheet1!$C$39)^2+(Sheet1!$C$40-4)^2)</f>
        <v>33.83784863137726</v>
      </c>
      <c r="G243">
        <f>SQRT(($A243-Sheet1!$C$41)^2+(Sheet1!$C$42-4)^2)</f>
        <v>36.796738985948195</v>
      </c>
      <c r="H243">
        <f>Sheet1!$C$27-10*LOG10(B243)-0.02*B243</f>
        <v>50.158097660413866</v>
      </c>
      <c r="I243">
        <f>Sheet1!$C$27-10*LOG10(C243)-0.02*C243</f>
        <v>48.85198060399998</v>
      </c>
      <c r="J243">
        <f>Sheet1!$C$27-10*LOG10(D243)-0.02*D243</f>
        <v>47.23418879613251</v>
      </c>
      <c r="K243">
        <f>Sheet1!$C$27-10*LOG10(E243)-0.02*E243</f>
        <v>47.52798806649961</v>
      </c>
      <c r="L243">
        <f>Sheet1!$C$27-10*LOG10(F243)-0.02*F243</f>
        <v>46.629119036012824</v>
      </c>
      <c r="M243">
        <f>Sheet1!$C$27-10*LOG10(G243)-0.02*G243</f>
        <v>46.2058753405553</v>
      </c>
      <c r="N243">
        <f t="shared" si="30"/>
        <v>103707.40468942013</v>
      </c>
      <c r="O243">
        <f t="shared" si="31"/>
        <v>76771.1525089499</v>
      </c>
      <c r="P243">
        <f t="shared" si="32"/>
        <v>52895.518624435914</v>
      </c>
      <c r="Q243">
        <f t="shared" si="33"/>
        <v>56597.703105452856</v>
      </c>
      <c r="R243">
        <f t="shared" si="34"/>
        <v>46016.322025516216</v>
      </c>
      <c r="S243">
        <f t="shared" si="35"/>
        <v>41743.372567928054</v>
      </c>
      <c r="U243">
        <f t="shared" si="36"/>
        <v>19</v>
      </c>
      <c r="V243">
        <f t="shared" si="37"/>
        <v>56.77183172826804</v>
      </c>
    </row>
    <row r="244" spans="1:22" ht="12.75">
      <c r="A244">
        <f t="shared" si="29"/>
        <v>19.5</v>
      </c>
      <c r="B244">
        <f>SQRT(($A244-Sheet1!$C$31)^2+(Sheet1!$C$32-4)^2)</f>
        <v>16.650825805346713</v>
      </c>
      <c r="C244">
        <f>SQRT(($A244-Sheet1!$C$33)^2+(Sheet1!$C$34-4)^2)</f>
        <v>21.70829334609241</v>
      </c>
      <c r="D244">
        <f>SQRT(($A244-Sheet1!$C$35)^2+(Sheet1!$C$36-4)^2)</f>
        <v>30.18691769624716</v>
      </c>
      <c r="E244">
        <f>SQRT(($A244-Sheet1!$C$37)^2+(Sheet1!$C$38-4)^2)</f>
        <v>28.692333470807146</v>
      </c>
      <c r="F244">
        <f>SQRT(($A244-Sheet1!$C$39)^2+(Sheet1!$C$40-4)^2)</f>
        <v>34.2527371169079</v>
      </c>
      <c r="G244">
        <f>SQRT(($A244-Sheet1!$C$41)^2+(Sheet1!$C$42-4)^2)</f>
        <v>37.13825520941984</v>
      </c>
      <c r="H244">
        <f>Sheet1!$C$27-10*LOG10(B244)-0.02*B244</f>
        <v>50.05252915180698</v>
      </c>
      <c r="I244">
        <f>Sheet1!$C$27-10*LOG10(C244)-0.02*C244</f>
        <v>48.79948075902881</v>
      </c>
      <c r="J244">
        <f>Sheet1!$C$27-10*LOG10(D244)-0.02*D244</f>
        <v>47.1979773814648</v>
      </c>
      <c r="K244">
        <f>Sheet1!$C$27-10*LOG10(E244)-0.02*E244</f>
        <v>47.44839807568403</v>
      </c>
      <c r="L244">
        <f>Sheet1!$C$27-10*LOG10(F244)-0.02*F244</f>
        <v>46.56789588525908</v>
      </c>
      <c r="M244">
        <f>Sheet1!$C$27-10*LOG10(G244)-0.02*G244</f>
        <v>46.15892337468262</v>
      </c>
      <c r="N244">
        <f t="shared" si="30"/>
        <v>101216.87279486674</v>
      </c>
      <c r="O244">
        <f t="shared" si="31"/>
        <v>75848.68851798354</v>
      </c>
      <c r="P244">
        <f t="shared" si="32"/>
        <v>52456.31011342631</v>
      </c>
      <c r="Q244">
        <f t="shared" si="33"/>
        <v>55569.92460699711</v>
      </c>
      <c r="R244">
        <f t="shared" si="34"/>
        <v>45372.17395978926</v>
      </c>
      <c r="S244">
        <f t="shared" si="35"/>
        <v>41294.51193211933</v>
      </c>
      <c r="U244">
        <f t="shared" si="36"/>
        <v>19.5</v>
      </c>
      <c r="V244">
        <f t="shared" si="37"/>
        <v>56.70260886034018</v>
      </c>
    </row>
    <row r="245" spans="1:22" ht="12.75">
      <c r="A245">
        <f t="shared" si="29"/>
        <v>20</v>
      </c>
      <c r="B245">
        <f>SQRT(($A245-Sheet1!$C$31)^2+(Sheet1!$C$32-4)^2)</f>
        <v>17.029386365926403</v>
      </c>
      <c r="C245">
        <f>SQRT(($A245-Sheet1!$C$33)^2+(Sheet1!$C$34-4)^2)</f>
        <v>21.95449840010015</v>
      </c>
      <c r="D245">
        <f>SQRT(($A245-Sheet1!$C$35)^2+(Sheet1!$C$36-4)^2)</f>
        <v>30.4138126514911</v>
      </c>
      <c r="E245">
        <f>SQRT(($A245-Sheet1!$C$37)^2+(Sheet1!$C$38-4)^2)</f>
        <v>29.154759474226502</v>
      </c>
      <c r="F245">
        <f>SQRT(($A245-Sheet1!$C$39)^2+(Sheet1!$C$40-4)^2)</f>
        <v>34.66987164671943</v>
      </c>
      <c r="G245">
        <f>SQRT(($A245-Sheet1!$C$41)^2+(Sheet1!$C$42-4)^2)</f>
        <v>37.48332962798263</v>
      </c>
      <c r="H245">
        <f>Sheet1!$C$27-10*LOG10(B245)-0.02*B245</f>
        <v>49.94732572520659</v>
      </c>
      <c r="I245">
        <f>Sheet1!$C$27-10*LOG10(C245)-0.02*C245</f>
        <v>48.74557828282365</v>
      </c>
      <c r="J245">
        <f>Sheet1!$C$27-10*LOG10(D245)-0.02*D245</f>
        <v>47.16091852529492</v>
      </c>
      <c r="K245">
        <f>Sheet1!$C$27-10*LOG10(E245)-0.02*E245</f>
        <v>47.369713623963904</v>
      </c>
      <c r="L245">
        <f>Sheet1!$C$27-10*LOG10(F245)-0.02*F245</f>
        <v>46.50698367075191</v>
      </c>
      <c r="M245">
        <f>Sheet1!$C$27-10*LOG10(G245)-0.02*G245</f>
        <v>46.111855228254754</v>
      </c>
      <c r="N245">
        <f t="shared" si="30"/>
        <v>98794.45562227428</v>
      </c>
      <c r="O245">
        <f t="shared" si="31"/>
        <v>74913.11020779492</v>
      </c>
      <c r="P245">
        <f t="shared" si="32"/>
        <v>52010.5986415599</v>
      </c>
      <c r="Q245">
        <f t="shared" si="33"/>
        <v>54572.18747210631</v>
      </c>
      <c r="R245">
        <f t="shared" si="34"/>
        <v>44740.24593623072</v>
      </c>
      <c r="S245">
        <f t="shared" si="35"/>
        <v>40849.38503237859</v>
      </c>
      <c r="U245">
        <f t="shared" si="36"/>
        <v>20</v>
      </c>
      <c r="V245">
        <f t="shared" si="37"/>
        <v>56.63338650130195</v>
      </c>
    </row>
    <row r="246" spans="1:22" ht="12.75">
      <c r="A246">
        <f t="shared" si="29"/>
        <v>20.5</v>
      </c>
      <c r="B246">
        <f>SQRT(($A246-Sheet1!$C$31)^2+(Sheet1!$C$32-4)^2)</f>
        <v>17.414074767267998</v>
      </c>
      <c r="C246">
        <f>SQRT(($A246-Sheet1!$C$33)^2+(Sheet1!$C$34-4)^2)</f>
        <v>22.20923231451281</v>
      </c>
      <c r="D246">
        <f>SQRT(($A246-Sheet1!$C$35)^2+(Sheet1!$C$36-4)^2)</f>
        <v>30.64718584144391</v>
      </c>
      <c r="E246">
        <f>SQRT(($A246-Sheet1!$C$37)^2+(Sheet1!$C$38-4)^2)</f>
        <v>29.618406439239774</v>
      </c>
      <c r="F246">
        <f>SQRT(($A246-Sheet1!$C$39)^2+(Sheet1!$C$40-4)^2)</f>
        <v>35.0891721190455</v>
      </c>
      <c r="G246">
        <f>SQRT(($A246-Sheet1!$C$41)^2+(Sheet1!$C$42-4)^2)</f>
        <v>37.83186487605389</v>
      </c>
      <c r="H246">
        <f>Sheet1!$C$27-10*LOG10(B246)-0.02*B246</f>
        <v>49.84261789898149</v>
      </c>
      <c r="I246">
        <f>Sheet1!$C$27-10*LOG10(C246)-0.02*C246</f>
        <v>48.6903833261085</v>
      </c>
      <c r="J246">
        <f>Sheet1!$C$27-10*LOG10(D246)-0.02*D246</f>
        <v>47.12305370651391</v>
      </c>
      <c r="K246">
        <f>Sheet1!$C$27-10*LOG10(E246)-0.02*E246</f>
        <v>47.291918428797885</v>
      </c>
      <c r="L246">
        <f>Sheet1!$C$27-10*LOG10(F246)-0.02*F246</f>
        <v>46.44638878211065</v>
      </c>
      <c r="M246">
        <f>Sheet1!$C$27-10*LOG10(G246)-0.02*G246</f>
        <v>46.064688646079006</v>
      </c>
      <c r="N246">
        <f t="shared" si="30"/>
        <v>96441.01886545421</v>
      </c>
      <c r="O246">
        <f t="shared" si="31"/>
        <v>73967.05585320051</v>
      </c>
      <c r="P246">
        <f t="shared" si="32"/>
        <v>51559.105083143644</v>
      </c>
      <c r="Q246">
        <f t="shared" si="33"/>
        <v>53603.33896940685</v>
      </c>
      <c r="R246">
        <f t="shared" si="34"/>
        <v>44120.342811170536</v>
      </c>
      <c r="S246">
        <f t="shared" si="35"/>
        <v>40408.14041155729</v>
      </c>
      <c r="U246">
        <f t="shared" si="36"/>
        <v>20.5</v>
      </c>
      <c r="V246">
        <f t="shared" si="37"/>
        <v>56.56421917735827</v>
      </c>
    </row>
    <row r="247" spans="1:22" ht="12.75">
      <c r="A247">
        <f t="shared" si="29"/>
        <v>21</v>
      </c>
      <c r="B247">
        <f>SQRT(($A247-Sheet1!$C$31)^2+(Sheet1!$C$32-4)^2)</f>
        <v>17.804493814764857</v>
      </c>
      <c r="C247">
        <f>SQRT(($A247-Sheet1!$C$33)^2+(Sheet1!$C$34-4)^2)</f>
        <v>22.47220505424423</v>
      </c>
      <c r="D247">
        <f>SQRT(($A247-Sheet1!$C$35)^2+(Sheet1!$C$36-4)^2)</f>
        <v>30.886890422961002</v>
      </c>
      <c r="E247">
        <f>SQRT(($A247-Sheet1!$C$37)^2+(Sheet1!$C$38-4)^2)</f>
        <v>30.083217912982647</v>
      </c>
      <c r="F247">
        <f>SQRT(($A247-Sheet1!$C$39)^2+(Sheet1!$C$40-4)^2)</f>
        <v>35.510561809129406</v>
      </c>
      <c r="G247">
        <f>SQRT(($A247-Sheet1!$C$41)^2+(Sheet1!$C$42-4)^2)</f>
        <v>38.18376618407357</v>
      </c>
      <c r="H247">
        <f>Sheet1!$C$27-10*LOG10(B247)-0.02*B247</f>
        <v>49.738517254635845</v>
      </c>
      <c r="I247">
        <f>Sheet1!$C$27-10*LOG10(C247)-0.02*C247</f>
        <v>48.634002450341704</v>
      </c>
      <c r="J247">
        <f>Sheet1!$C$27-10*LOG10(D247)-0.02*D247</f>
        <v>47.08442376004021</v>
      </c>
      <c r="K247">
        <f>Sheet1!$C$27-10*LOG10(E247)-0.02*E247</f>
        <v>47.21499618773423</v>
      </c>
      <c r="L247">
        <f>Sheet1!$C$27-10*LOG10(F247)-0.02*F247</f>
        <v>46.3861167729719</v>
      </c>
      <c r="M247">
        <f>Sheet1!$C$27-10*LOG10(G247)-0.02*G247</f>
        <v>46.017440498428655</v>
      </c>
      <c r="N247">
        <f t="shared" si="30"/>
        <v>94156.80764227296</v>
      </c>
      <c r="O247">
        <f t="shared" si="31"/>
        <v>73013.00868940282</v>
      </c>
      <c r="P247">
        <f t="shared" si="32"/>
        <v>51102.52695832323</v>
      </c>
      <c r="Q247">
        <f t="shared" si="33"/>
        <v>52662.27526207495</v>
      </c>
      <c r="R247">
        <f t="shared" si="34"/>
        <v>43512.26365000682</v>
      </c>
      <c r="S247">
        <f t="shared" si="35"/>
        <v>39970.911295885824</v>
      </c>
      <c r="U247">
        <f t="shared" si="36"/>
        <v>21</v>
      </c>
      <c r="V247">
        <f t="shared" si="37"/>
        <v>56.49515517458793</v>
      </c>
    </row>
    <row r="248" spans="1:22" ht="12.75">
      <c r="A248">
        <f t="shared" si="29"/>
        <v>21.5</v>
      </c>
      <c r="B248">
        <f>SQRT(($A248-Sheet1!$C$31)^2+(Sheet1!$C$32-4)^2)</f>
        <v>18.200274723201296</v>
      </c>
      <c r="C248">
        <f>SQRT(($A248-Sheet1!$C$33)^2+(Sheet1!$C$34-4)^2)</f>
        <v>22.74313083108832</v>
      </c>
      <c r="D248">
        <f>SQRT(($A248-Sheet1!$C$35)^2+(Sheet1!$C$36-4)^2)</f>
        <v>31.132780152116194</v>
      </c>
      <c r="E248">
        <f>SQRT(($A248-Sheet1!$C$37)^2+(Sheet1!$C$38-4)^2)</f>
        <v>30.549140740780256</v>
      </c>
      <c r="F248">
        <f>SQRT(($A248-Sheet1!$C$39)^2+(Sheet1!$C$40-4)^2)</f>
        <v>35.9339672176619</v>
      </c>
      <c r="G248">
        <f>SQRT(($A248-Sheet1!$C$41)^2+(Sheet1!$C$42-4)^2)</f>
        <v>38.53894134508627</v>
      </c>
      <c r="H248">
        <f>Sheet1!$C$27-10*LOG10(B248)-0.02*B248</f>
        <v>49.63511851283155</v>
      </c>
      <c r="I248">
        <f>Sheet1!$C$27-10*LOG10(C248)-0.02*C248</f>
        <v>48.576538328709276</v>
      </c>
      <c r="J248">
        <f>Sheet1!$C$27-10*LOG10(D248)-0.02*D248</f>
        <v>47.04506879058133</v>
      </c>
      <c r="K248">
        <f>Sheet1!$C$27-10*LOG10(E248)-0.02*E248</f>
        <v>47.138930634212585</v>
      </c>
      <c r="L248">
        <f>Sheet1!$C$27-10*LOG10(F248)-0.02*F248</f>
        <v>46.326172425028275</v>
      </c>
      <c r="M248">
        <f>Sheet1!$C$27-10*LOG10(G248)-0.02*G248</f>
        <v>45.97012680987455</v>
      </c>
      <c r="N248">
        <f t="shared" si="30"/>
        <v>91941.55640141155</v>
      </c>
      <c r="O248">
        <f t="shared" si="31"/>
        <v>72053.29283707085</v>
      </c>
      <c r="P248">
        <f t="shared" si="32"/>
        <v>50641.53708856952</v>
      </c>
      <c r="Q248">
        <f t="shared" si="33"/>
        <v>51747.939701404415</v>
      </c>
      <c r="R248">
        <f t="shared" si="34"/>
        <v>42915.80294638359</v>
      </c>
      <c r="S248">
        <f t="shared" si="35"/>
        <v>39537.81645674386</v>
      </c>
      <c r="U248">
        <f t="shared" si="36"/>
        <v>21.5</v>
      </c>
      <c r="V248">
        <f t="shared" si="37"/>
        <v>56.426237199395025</v>
      </c>
    </row>
    <row r="249" spans="1:22" ht="12.75">
      <c r="A249">
        <f t="shared" si="29"/>
        <v>22</v>
      </c>
      <c r="B249">
        <f>SQRT(($A249-Sheet1!$C$31)^2+(Sheet1!$C$32-4)^2)</f>
        <v>18.601075237738275</v>
      </c>
      <c r="C249">
        <f>SQRT(($A249-Sheet1!$C$33)^2+(Sheet1!$C$34-4)^2)</f>
        <v>23.021728866442675</v>
      </c>
      <c r="D249">
        <f>SQRT(($A249-Sheet1!$C$35)^2+(Sheet1!$C$36-4)^2)</f>
        <v>31.38470965295043</v>
      </c>
      <c r="E249">
        <f>SQRT(($A249-Sheet1!$C$37)^2+(Sheet1!$C$38-4)^2)</f>
        <v>31.016124838541646</v>
      </c>
      <c r="F249">
        <f>SQRT(($A249-Sheet1!$C$39)^2+(Sheet1!$C$40-4)^2)</f>
        <v>36.359317925395686</v>
      </c>
      <c r="G249">
        <f>SQRT(($A249-Sheet1!$C$41)^2+(Sheet1!$C$42-4)^2)</f>
        <v>38.897300677553446</v>
      </c>
      <c r="H249">
        <f>Sheet1!$C$27-10*LOG10(B249)-0.02*B249</f>
        <v>49.53250144330126</v>
      </c>
      <c r="I249">
        <f>Sheet1!$C$27-10*LOG10(C249)-0.02*C249</f>
        <v>48.5180895166871</v>
      </c>
      <c r="J249">
        <f>Sheet1!$C$27-10*LOG10(D249)-0.02*D249</f>
        <v>47.005028096472834</v>
      </c>
      <c r="K249">
        <f>Sheet1!$C$27-10*LOG10(E249)-0.02*E249</f>
        <v>47.06370558506</v>
      </c>
      <c r="L249">
        <f>Sheet1!$C$27-10*LOG10(F249)-0.02*F249</f>
        <v>46.266559807763876</v>
      </c>
      <c r="M249">
        <f>Sheet1!$C$27-10*LOG10(G249)-0.02*G249</f>
        <v>45.922762788352905</v>
      </c>
      <c r="N249">
        <f t="shared" si="30"/>
        <v>89794.58431766658</v>
      </c>
      <c r="O249">
        <f t="shared" si="31"/>
        <v>71090.07160500578</v>
      </c>
      <c r="P249">
        <f t="shared" si="32"/>
        <v>50176.782518904525</v>
      </c>
      <c r="Q249">
        <f t="shared" si="33"/>
        <v>50859.32108181023</v>
      </c>
      <c r="R249">
        <f t="shared" si="34"/>
        <v>42330.75171265575</v>
      </c>
      <c r="S249">
        <f t="shared" si="35"/>
        <v>39108.961049091995</v>
      </c>
      <c r="U249">
        <f t="shared" si="36"/>
        <v>22</v>
      </c>
      <c r="V249">
        <f t="shared" si="37"/>
        <v>56.35750297649227</v>
      </c>
    </row>
    <row r="250" spans="1:22" ht="12.75">
      <c r="A250">
        <f t="shared" si="29"/>
        <v>22.5</v>
      </c>
      <c r="B250">
        <f>SQRT(($A250-Sheet1!$C$31)^2+(Sheet1!$C$32-4)^2)</f>
        <v>19.00657780874821</v>
      </c>
      <c r="C250">
        <f>SQRT(($A250-Sheet1!$C$33)^2+(Sheet1!$C$34-4)^2)</f>
        <v>23.30772404161333</v>
      </c>
      <c r="D250">
        <f>SQRT(($A250-Sheet1!$C$35)^2+(Sheet1!$C$36-4)^2)</f>
        <v>31.64253466459348</v>
      </c>
      <c r="E250">
        <f>SQRT(($A250-Sheet1!$C$37)^2+(Sheet1!$C$38-4)^2)</f>
        <v>31.48412298286233</v>
      </c>
      <c r="F250">
        <f>SQRT(($A250-Sheet1!$C$39)^2+(Sheet1!$C$40-4)^2)</f>
        <v>36.78654645383282</v>
      </c>
      <c r="G250">
        <f>SQRT(($A250-Sheet1!$C$41)^2+(Sheet1!$C$42-4)^2)</f>
        <v>39.2587569849072</v>
      </c>
      <c r="H250">
        <f>Sheet1!$C$27-10*LOG10(B250)-0.02*B250</f>
        <v>49.430732607021916</v>
      </c>
      <c r="I250">
        <f>Sheet1!$C$27-10*LOG10(C250)-0.02*C250</f>
        <v>48.45875028622482</v>
      </c>
      <c r="J250">
        <f>Sheet1!$C$27-10*LOG10(D250)-0.02*D250</f>
        <v>46.96434010326656</v>
      </c>
      <c r="K250">
        <f>Sheet1!$C$27-10*LOG10(E250)-0.02*E250</f>
        <v>46.98930498073435</v>
      </c>
      <c r="L250">
        <f>Sheet1!$C$27-10*LOG10(F250)-0.02*F250</f>
        <v>46.20728233412775</v>
      </c>
      <c r="M250">
        <f>Sheet1!$C$27-10*LOG10(G250)-0.02*G250</f>
        <v>45.875362854302814</v>
      </c>
      <c r="N250">
        <f t="shared" si="30"/>
        <v>87714.87740144887</v>
      </c>
      <c r="O250">
        <f t="shared" si="31"/>
        <v>70125.34786246283</v>
      </c>
      <c r="P250">
        <f t="shared" si="32"/>
        <v>49708.88369095584</v>
      </c>
      <c r="Q250">
        <f t="shared" si="33"/>
        <v>49995.45188030132</v>
      </c>
      <c r="R250">
        <f t="shared" si="34"/>
        <v>41756.898452839276</v>
      </c>
      <c r="S250">
        <f t="shared" si="35"/>
        <v>38684.43742428621</v>
      </c>
      <c r="U250">
        <f t="shared" si="36"/>
        <v>22.5</v>
      </c>
      <c r="V250">
        <f t="shared" si="37"/>
        <v>56.28898578656899</v>
      </c>
    </row>
    <row r="251" spans="1:22" ht="12.75">
      <c r="A251">
        <f t="shared" si="29"/>
        <v>23</v>
      </c>
      <c r="B251">
        <f>SQRT(($A251-Sheet1!$C$31)^2+(Sheet1!$C$32-4)^2)</f>
        <v>19.4164878389476</v>
      </c>
      <c r="C251">
        <f>SQRT(($A251-Sheet1!$C$33)^2+(Sheet1!$C$34-4)^2)</f>
        <v>23.600847442411894</v>
      </c>
      <c r="D251">
        <f>SQRT(($A251-Sheet1!$C$35)^2+(Sheet1!$C$36-4)^2)</f>
        <v>31.906112267087632</v>
      </c>
      <c r="E251">
        <f>SQRT(($A251-Sheet1!$C$37)^2+(Sheet1!$C$38-4)^2)</f>
        <v>31.953090617340916</v>
      </c>
      <c r="F251">
        <f>SQRT(($A251-Sheet1!$C$39)^2+(Sheet1!$C$40-4)^2)</f>
        <v>37.21558813185679</v>
      </c>
      <c r="G251">
        <f>SQRT(($A251-Sheet1!$C$41)^2+(Sheet1!$C$42-4)^2)</f>
        <v>39.6232255123179</v>
      </c>
      <c r="H251">
        <f>Sheet1!$C$27-10*LOG10(B251)-0.02*B251</f>
        <v>49.329866934211985</v>
      </c>
      <c r="I251">
        <f>Sheet1!$C$27-10*LOG10(C251)-0.02*C251</f>
        <v>48.39861051730302</v>
      </c>
      <c r="J251">
        <f>Sheet1!$C$27-10*LOG10(D251)-0.02*D251</f>
        <v>46.923042306674446</v>
      </c>
      <c r="K251">
        <f>Sheet1!$C$27-10*LOG10(E251)-0.02*E251</f>
        <v>46.91571291923853</v>
      </c>
      <c r="L251">
        <f>Sheet1!$C$27-10*LOG10(F251)-0.02*F251</f>
        <v>46.14834281238043</v>
      </c>
      <c r="M251">
        <f>Sheet1!$C$27-10*LOG10(G251)-0.02*G251</f>
        <v>45.82794066972737</v>
      </c>
      <c r="N251">
        <f t="shared" si="30"/>
        <v>85701.15863958944</v>
      </c>
      <c r="O251">
        <f t="shared" si="31"/>
        <v>69160.96617744376</v>
      </c>
      <c r="P251">
        <f t="shared" si="32"/>
        <v>49238.4338496733</v>
      </c>
      <c r="Q251">
        <f t="shared" si="33"/>
        <v>49155.40649886568</v>
      </c>
      <c r="R251">
        <f t="shared" si="34"/>
        <v>41194.03002846733</v>
      </c>
      <c r="S251">
        <f t="shared" si="35"/>
        <v>38264.3259154997</v>
      </c>
      <c r="U251">
        <f t="shared" si="36"/>
        <v>23</v>
      </c>
      <c r="V251">
        <f t="shared" si="37"/>
        <v>56.22071494722114</v>
      </c>
    </row>
    <row r="252" spans="1:22" ht="12.75">
      <c r="A252">
        <f t="shared" si="29"/>
        <v>23.5</v>
      </c>
      <c r="B252">
        <f>SQRT(($A252-Sheet1!$C$31)^2+(Sheet1!$C$32-4)^2)</f>
        <v>19.83053201505194</v>
      </c>
      <c r="C252">
        <f>SQRT(($A252-Sheet1!$C$33)^2+(Sheet1!$C$34-4)^2)</f>
        <v>23.90083680543424</v>
      </c>
      <c r="D252">
        <f>SQRT(($A252-Sheet1!$C$35)^2+(Sheet1!$C$36-4)^2)</f>
        <v>32.17530108639234</v>
      </c>
      <c r="E252">
        <f>SQRT(($A252-Sheet1!$C$37)^2+(Sheet1!$C$38-4)^2)</f>
        <v>32.42298567374695</v>
      </c>
      <c r="F252">
        <f>SQRT(($A252-Sheet1!$C$39)^2+(Sheet1!$C$40-4)^2)</f>
        <v>37.646380968162134</v>
      </c>
      <c r="G252">
        <f>SQRT(($A252-Sheet1!$C$41)^2+(Sheet1!$C$42-4)^2)</f>
        <v>39.99062390110962</v>
      </c>
      <c r="H252">
        <f>Sheet1!$C$27-10*LOG10(B252)-0.02*B252</f>
        <v>49.22994914524224</v>
      </c>
      <c r="I252">
        <f>Sheet1!$C$27-10*LOG10(C252)-0.02*C252</f>
        <v>48.33775564052168</v>
      </c>
      <c r="J252">
        <f>Sheet1!$C$27-10*LOG10(D252)-0.02*D252</f>
        <v>46.88117122441998</v>
      </c>
      <c r="K252">
        <f>Sheet1!$C$27-10*LOG10(E252)-0.02*E252</f>
        <v>46.84291368451512</v>
      </c>
      <c r="L252">
        <f>Sheet1!$C$27-10*LOG10(F252)-0.02*F252</f>
        <v>46.089743494341626</v>
      </c>
      <c r="M252">
        <f>Sheet1!$C$27-10*LOG10(G252)-0.02*G252</f>
        <v>45.78050916704971</v>
      </c>
      <c r="N252">
        <f t="shared" si="30"/>
        <v>83751.94749335718</v>
      </c>
      <c r="O252">
        <f t="shared" si="31"/>
        <v>68198.61642930323</v>
      </c>
      <c r="P252">
        <f t="shared" si="32"/>
        <v>48765.99866568468</v>
      </c>
      <c r="Q252">
        <f t="shared" si="33"/>
        <v>48338.299524406466</v>
      </c>
      <c r="R252">
        <f t="shared" si="34"/>
        <v>40641.932427006526</v>
      </c>
      <c r="S252">
        <f t="shared" si="35"/>
        <v>37848.695594406876</v>
      </c>
      <c r="U252">
        <f t="shared" si="36"/>
        <v>23.5</v>
      </c>
      <c r="V252">
        <f t="shared" si="37"/>
        <v>56.15271624151626</v>
      </c>
    </row>
    <row r="253" spans="1:22" ht="12.75">
      <c r="A253">
        <f t="shared" si="29"/>
        <v>24</v>
      </c>
      <c r="B253">
        <f>SQRT(($A253-Sheet1!$C$31)^2+(Sheet1!$C$32-4)^2)</f>
        <v>20.248456731316587</v>
      </c>
      <c r="C253">
        <f>SQRT(($A253-Sheet1!$C$33)^2+(Sheet1!$C$34-4)^2)</f>
        <v>24.20743687382041</v>
      </c>
      <c r="D253">
        <f>SQRT(($A253-Sheet1!$C$35)^2+(Sheet1!$C$36-4)^2)</f>
        <v>32.449961479175904</v>
      </c>
      <c r="E253">
        <f>SQRT(($A253-Sheet1!$C$37)^2+(Sheet1!$C$38-4)^2)</f>
        <v>32.89376840679705</v>
      </c>
      <c r="F253">
        <f>SQRT(($A253-Sheet1!$C$39)^2+(Sheet1!$C$40-4)^2)</f>
        <v>38.07886552931954</v>
      </c>
      <c r="G253">
        <f>SQRT(($A253-Sheet1!$C$41)^2+(Sheet1!$C$42-4)^2)</f>
        <v>40.36087214122113</v>
      </c>
      <c r="H253">
        <f>Sheet1!$C$27-10*LOG10(B253)-0.02*B253</f>
        <v>49.13101502379489</v>
      </c>
      <c r="I253">
        <f>Sheet1!$C$27-10*LOG10(C253)-0.02*C253</f>
        <v>48.27626662445304</v>
      </c>
      <c r="J253">
        <f>Sheet1!$C$27-10*LOG10(D253)-0.02*D253</f>
        <v>46.83876235650895</v>
      </c>
      <c r="K253">
        <f>Sheet1!$C$27-10*LOG10(E253)-0.02*E253</f>
        <v>46.770891770031206</v>
      </c>
      <c r="L253">
        <f>Sheet1!$C$27-10*LOG10(F253)-0.02*F253</f>
        <v>46.031486120258634</v>
      </c>
      <c r="M253">
        <f>Sheet1!$C$27-10*LOG10(G253)-0.02*G253</f>
        <v>45.73308057765293</v>
      </c>
      <c r="N253">
        <f t="shared" si="30"/>
        <v>81865.61003340696</v>
      </c>
      <c r="O253">
        <f t="shared" si="31"/>
        <v>67239.83862181366</v>
      </c>
      <c r="P253">
        <f t="shared" si="32"/>
        <v>48292.11605482381</v>
      </c>
      <c r="Q253">
        <f t="shared" si="33"/>
        <v>47543.28401769655</v>
      </c>
      <c r="R253">
        <f t="shared" si="34"/>
        <v>40100.391441762826</v>
      </c>
      <c r="S253">
        <f t="shared" si="35"/>
        <v>37437.60499818755</v>
      </c>
      <c r="U253">
        <f t="shared" si="36"/>
        <v>24</v>
      </c>
      <c r="V253">
        <f t="shared" si="37"/>
        <v>56.08501229891344</v>
      </c>
    </row>
    <row r="254" spans="1:22" ht="12.75">
      <c r="A254">
        <f t="shared" si="29"/>
        <v>24.5</v>
      </c>
      <c r="B254">
        <f>SQRT(($A254-Sheet1!$C$31)^2+(Sheet1!$C$32-4)^2)</f>
        <v>20.670026608594387</v>
      </c>
      <c r="C254">
        <f>SQRT(($A254-Sheet1!$C$33)^2+(Sheet1!$C$34-4)^2)</f>
        <v>24.520399670478458</v>
      </c>
      <c r="D254">
        <f>SQRT(($A254-Sheet1!$C$35)^2+(Sheet1!$C$36-4)^2)</f>
        <v>32.72995569810628</v>
      </c>
      <c r="E254">
        <f>SQRT(($A254-Sheet1!$C$37)^2+(Sheet1!$C$38-4)^2)</f>
        <v>33.36540124140574</v>
      </c>
      <c r="F254">
        <f>SQRT(($A254-Sheet1!$C$39)^2+(Sheet1!$C$40-4)^2)</f>
        <v>38.51298482330343</v>
      </c>
      <c r="G254">
        <f>SQRT(($A254-Sheet1!$C$41)^2+(Sheet1!$C$42-4)^2)</f>
        <v>40.73389252207552</v>
      </c>
      <c r="H254">
        <f>Sheet1!$C$27-10*LOG10(B254)-0.02*B254</f>
        <v>49.03309255288414</v>
      </c>
      <c r="I254">
        <f>Sheet1!$C$27-10*LOG10(C254)-0.02*C254</f>
        <v>48.21422000170089</v>
      </c>
      <c r="J254">
        <f>Sheet1!$C$27-10*LOG10(D254)-0.02*D254</f>
        <v>46.7958501534015</v>
      </c>
      <c r="K254">
        <f>Sheet1!$C$27-10*LOG10(E254)-0.02*E254</f>
        <v>46.69963189817548</v>
      </c>
      <c r="L254">
        <f>Sheet1!$C$27-10*LOG10(F254)-0.02*F254</f>
        <v>45.973571960506376</v>
      </c>
      <c r="M254">
        <f>Sheet1!$C$27-10*LOG10(G254)-0.02*G254</f>
        <v>45.68566646000799</v>
      </c>
      <c r="N254">
        <f t="shared" si="30"/>
        <v>80040.4009108924</v>
      </c>
      <c r="O254">
        <f t="shared" si="31"/>
        <v>66286.02864461063</v>
      </c>
      <c r="P254">
        <f t="shared" si="32"/>
        <v>47817.2961762298</v>
      </c>
      <c r="Q254">
        <f t="shared" si="33"/>
        <v>46769.54984020923</v>
      </c>
      <c r="R254">
        <f t="shared" si="34"/>
        <v>39569.19327151029</v>
      </c>
      <c r="S254">
        <f t="shared" si="35"/>
        <v>37031.102826240305</v>
      </c>
      <c r="U254">
        <f t="shared" si="36"/>
        <v>24.5</v>
      </c>
      <c r="V254">
        <f t="shared" si="37"/>
        <v>56.017622933296906</v>
      </c>
    </row>
    <row r="255" spans="1:22" ht="12.75">
      <c r="A255">
        <f t="shared" si="29"/>
        <v>25</v>
      </c>
      <c r="B255">
        <f>SQRT(($A255-Sheet1!$C$31)^2+(Sheet1!$C$32-4)^2)</f>
        <v>21.095023109728988</v>
      </c>
      <c r="C255">
        <f>SQRT(($A255-Sheet1!$C$33)^2+(Sheet1!$C$34-4)^2)</f>
        <v>24.839484696748443</v>
      </c>
      <c r="D255">
        <f>SQRT(($A255-Sheet1!$C$35)^2+(Sheet1!$C$36-4)^2)</f>
        <v>33.015148038438355</v>
      </c>
      <c r="E255">
        <f>SQRT(($A255-Sheet1!$C$37)^2+(Sheet1!$C$38-4)^2)</f>
        <v>33.83784863137726</v>
      </c>
      <c r="F255">
        <f>SQRT(($A255-Sheet1!$C$39)^2+(Sheet1!$C$40-4)^2)</f>
        <v>38.948684188300895</v>
      </c>
      <c r="G255">
        <f>SQRT(($A255-Sheet1!$C$41)^2+(Sheet1!$C$42-4)^2)</f>
        <v>41.10960958218893</v>
      </c>
      <c r="H255">
        <f>Sheet1!$C$27-10*LOG10(B255)-0.02*B255</f>
        <v>48.936202924920664</v>
      </c>
      <c r="I255">
        <f>Sheet1!$C$27-10*LOG10(C255)-0.02*C255</f>
        <v>48.15168792791872</v>
      </c>
      <c r="J255">
        <f>Sheet1!$C$27-10*LOG10(D255)-0.02*D255</f>
        <v>46.752467991548016</v>
      </c>
      <c r="K255">
        <f>Sheet1!$C$27-10*LOG10(E255)-0.02*E255</f>
        <v>46.629119036012824</v>
      </c>
      <c r="L255">
        <f>Sheet1!$C$27-10*LOG10(F255)-0.02*F255</f>
        <v>45.91600185432023</v>
      </c>
      <c r="M255">
        <f>Sheet1!$C$27-10*LOG10(G255)-0.02*G255</f>
        <v>45.63827772730775</v>
      </c>
      <c r="N255">
        <f t="shared" si="30"/>
        <v>78274.49826439907</v>
      </c>
      <c r="O255">
        <f t="shared" si="31"/>
        <v>65338.44475516461</v>
      </c>
      <c r="P255">
        <f t="shared" si="32"/>
        <v>47342.02159059092</v>
      </c>
      <c r="Q255">
        <f t="shared" si="33"/>
        <v>46016.322025516216</v>
      </c>
      <c r="R255">
        <f t="shared" si="34"/>
        <v>39048.125047417416</v>
      </c>
      <c r="S255">
        <f t="shared" si="35"/>
        <v>36629.228606302066</v>
      </c>
      <c r="U255">
        <f t="shared" si="36"/>
        <v>25</v>
      </c>
      <c r="V255">
        <f t="shared" si="37"/>
        <v>55.95056544271769</v>
      </c>
    </row>
    <row r="256" spans="1:22" ht="12.75">
      <c r="A256">
        <f t="shared" si="29"/>
        <v>25.5</v>
      </c>
      <c r="B256">
        <f>SQRT(($A256-Sheet1!$C$31)^2+(Sheet1!$C$32-4)^2)</f>
        <v>21.523243250030884</v>
      </c>
      <c r="C256">
        <f>SQRT(($A256-Sheet1!$C$33)^2+(Sheet1!$C$34-4)^2)</f>
        <v>25.16445906432324</v>
      </c>
      <c r="D256">
        <f>SQRT(($A256-Sheet1!$C$35)^2+(Sheet1!$C$36-4)^2)</f>
        <v>33.30540496676178</v>
      </c>
      <c r="E256">
        <f>SQRT(($A256-Sheet1!$C$37)^2+(Sheet1!$C$38-4)^2)</f>
        <v>34.311076928595526</v>
      </c>
      <c r="F256">
        <f>SQRT(($A256-Sheet1!$C$39)^2+(Sheet1!$C$40-4)^2)</f>
        <v>39.38591118661596</v>
      </c>
      <c r="G256">
        <f>SQRT(($A256-Sheet1!$C$41)^2+(Sheet1!$C$42-4)^2)</f>
        <v>41.48795005781799</v>
      </c>
      <c r="H256">
        <f>Sheet1!$C$27-10*LOG10(B256)-0.02*B256</f>
        <v>48.84036143706461</v>
      </c>
      <c r="I256">
        <f>Sheet1!$C$27-10*LOG10(C256)-0.02*C256</f>
        <v>48.088738268420514</v>
      </c>
      <c r="J256">
        <f>Sheet1!$C$27-10*LOG10(D256)-0.02*D256</f>
        <v>46.708648155741706</v>
      </c>
      <c r="K256">
        <f>Sheet1!$C$27-10*LOG10(E256)-0.02*E256</f>
        <v>46.559338407874186</v>
      </c>
      <c r="L256">
        <f>Sheet1!$C$27-10*LOG10(F256)-0.02*F256</f>
        <v>45.85877624575365</v>
      </c>
      <c r="M256">
        <f>Sheet1!$C$27-10*LOG10(G256)-0.02*G256</f>
        <v>45.59092467453864</v>
      </c>
      <c r="N256">
        <f t="shared" si="30"/>
        <v>76566.03255438403</v>
      </c>
      <c r="O256">
        <f t="shared" si="31"/>
        <v>64398.21457875412</v>
      </c>
      <c r="P256">
        <f t="shared" si="32"/>
        <v>46866.7475605189</v>
      </c>
      <c r="Q256">
        <f t="shared" si="33"/>
        <v>45282.859200171486</v>
      </c>
      <c r="R256">
        <f t="shared" si="34"/>
        <v>38536.97529422829</v>
      </c>
      <c r="S256">
        <f t="shared" si="35"/>
        <v>36232.01332992414</v>
      </c>
      <c r="U256">
        <f t="shared" si="36"/>
        <v>25.5</v>
      </c>
      <c r="V256">
        <f t="shared" si="37"/>
        <v>55.883854875151385</v>
      </c>
    </row>
    <row r="257" spans="1:22" ht="12.75">
      <c r="A257">
        <f t="shared" si="29"/>
        <v>26</v>
      </c>
      <c r="B257">
        <f>SQRT(($A257-Sheet1!$C$31)^2+(Sheet1!$C$32-4)^2)</f>
        <v>21.95449840010015</v>
      </c>
      <c r="C257">
        <f>SQRT(($A257-Sheet1!$C$33)^2+(Sheet1!$C$34-4)^2)</f>
        <v>25.495097567963924</v>
      </c>
      <c r="D257">
        <f>SQRT(($A257-Sheet1!$C$35)^2+(Sheet1!$C$36-4)^2)</f>
        <v>33.60059523282288</v>
      </c>
      <c r="E257">
        <f>SQRT(($A257-Sheet1!$C$37)^2+(Sheet1!$C$38-4)^2)</f>
        <v>34.785054261852174</v>
      </c>
      <c r="F257">
        <f>SQRT(($A257-Sheet1!$C$39)^2+(Sheet1!$C$40-4)^2)</f>
        <v>39.824615503479755</v>
      </c>
      <c r="G257">
        <f>SQRT(($A257-Sheet1!$C$41)^2+(Sheet1!$C$42-4)^2)</f>
        <v>41.86884283091664</v>
      </c>
      <c r="H257">
        <f>Sheet1!$C$27-10*LOG10(B257)-0.02*B257</f>
        <v>48.74557828282365</v>
      </c>
      <c r="I257">
        <f>Sheet1!$C$27-10*LOG10(C257)-0.02*C257</f>
        <v>48.025434707446344</v>
      </c>
      <c r="J257">
        <f>Sheet1!$C$27-10*LOG10(D257)-0.02*D257</f>
        <v>46.66442182773861</v>
      </c>
      <c r="K257">
        <f>Sheet1!$C$27-10*LOG10(E257)-0.02*E257</f>
        <v>46.49027550520061</v>
      </c>
      <c r="L257">
        <f>Sheet1!$C$27-10*LOG10(F257)-0.02*F257</f>
        <v>45.801895217042386</v>
      </c>
      <c r="M257">
        <f>Sheet1!$C$27-10*LOG10(G257)-0.02*G257</f>
        <v>45.54361700493259</v>
      </c>
      <c r="N257">
        <f t="shared" si="30"/>
        <v>74913.11020779492</v>
      </c>
      <c r="O257">
        <f t="shared" si="31"/>
        <v>63466.34244937293</v>
      </c>
      <c r="P257">
        <f t="shared" si="32"/>
        <v>46391.90247564787</v>
      </c>
      <c r="Q257">
        <f t="shared" si="33"/>
        <v>44568.4520575429</v>
      </c>
      <c r="R257">
        <f t="shared" si="34"/>
        <v>38035.53433207253</v>
      </c>
      <c r="S257">
        <f t="shared" si="35"/>
        <v>35839.480057477645</v>
      </c>
      <c r="U257">
        <f t="shared" si="36"/>
        <v>26</v>
      </c>
      <c r="V257">
        <f t="shared" si="37"/>
        <v>55.81750426422554</v>
      </c>
    </row>
    <row r="258" spans="1:22" ht="12.75">
      <c r="A258">
        <f t="shared" si="29"/>
        <v>26.5</v>
      </c>
      <c r="B258">
        <f>SQRT(($A258-Sheet1!$C$31)^2+(Sheet1!$C$32-4)^2)</f>
        <v>22.38861317723811</v>
      </c>
      <c r="C258">
        <f>SQRT(($A258-Sheet1!$C$33)^2+(Sheet1!$C$34-4)^2)</f>
        <v>25.83118270617898</v>
      </c>
      <c r="D258">
        <f>SQRT(($A258-Sheet1!$C$35)^2+(Sheet1!$C$36-4)^2)</f>
        <v>33.90058996536786</v>
      </c>
      <c r="E258">
        <f>SQRT(($A258-Sheet1!$C$37)^2+(Sheet1!$C$38-4)^2)</f>
        <v>35.259750424527965</v>
      </c>
      <c r="F258">
        <f>SQRT(($A258-Sheet1!$C$39)^2+(Sheet1!$C$40-4)^2)</f>
        <v>40.26474885057648</v>
      </c>
      <c r="G258">
        <f>SQRT(($A258-Sheet1!$C$41)^2+(Sheet1!$C$42-4)^2)</f>
        <v>42.25221887664599</v>
      </c>
      <c r="H258">
        <f>Sheet1!$C$27-10*LOG10(B258)-0.02*B258</f>
        <v>48.65185925033394</v>
      </c>
      <c r="I258">
        <f>Sheet1!$C$27-10*LOG10(C258)-0.02*C258</f>
        <v>47.9618368755986</v>
      </c>
      <c r="J258">
        <f>Sheet1!$C$27-10*LOG10(D258)-0.02*D258</f>
        <v>46.619819080600806</v>
      </c>
      <c r="K258">
        <f>Sheet1!$C$27-10*LOG10(E258)-0.02*E258</f>
        <v>46.421916094008026</v>
      </c>
      <c r="L258">
        <f>Sheet1!$C$27-10*LOG10(F258)-0.02*F258</f>
        <v>45.74535851954769</v>
      </c>
      <c r="M258">
        <f>Sheet1!$C$27-10*LOG10(G258)-0.02*G258</f>
        <v>45.496363855752946</v>
      </c>
      <c r="N258">
        <f t="shared" si="30"/>
        <v>73313.832850265</v>
      </c>
      <c r="O258">
        <f t="shared" si="31"/>
        <v>62543.71693924377</v>
      </c>
      <c r="P258">
        <f t="shared" si="32"/>
        <v>45917.88838583432</v>
      </c>
      <c r="Q258">
        <f t="shared" si="33"/>
        <v>43872.42188686301</v>
      </c>
      <c r="R258">
        <f t="shared" si="34"/>
        <v>37543.59462473874</v>
      </c>
      <c r="S258">
        <f t="shared" si="35"/>
        <v>35451.644493050924</v>
      </c>
      <c r="U258">
        <f t="shared" si="36"/>
        <v>26.5</v>
      </c>
      <c r="V258">
        <f t="shared" si="37"/>
        <v>55.75152483848956</v>
      </c>
    </row>
    <row r="259" spans="1:22" ht="12.75">
      <c r="A259">
        <f t="shared" si="29"/>
        <v>27</v>
      </c>
      <c r="B259">
        <f>SQRT(($A259-Sheet1!$C$31)^2+(Sheet1!$C$32-4)^2)</f>
        <v>22.825424421026653</v>
      </c>
      <c r="C259">
        <f>SQRT(($A259-Sheet1!$C$33)^2+(Sheet1!$C$34-4)^2)</f>
        <v>26.1725046566048</v>
      </c>
      <c r="D259">
        <f>SQRT(($A259-Sheet1!$C$35)^2+(Sheet1!$C$36-4)^2)</f>
        <v>34.20526275297414</v>
      </c>
      <c r="E259">
        <f>SQRT(($A259-Sheet1!$C$37)^2+(Sheet1!$C$38-4)^2)</f>
        <v>35.73513677041127</v>
      </c>
      <c r="F259">
        <f>SQRT(($A259-Sheet1!$C$39)^2+(Sheet1!$C$40-4)^2)</f>
        <v>40.70626487409524</v>
      </c>
      <c r="G259">
        <f>SQRT(($A259-Sheet1!$C$41)^2+(Sheet1!$C$42-4)^2)</f>
        <v>42.638011210655684</v>
      </c>
      <c r="H259">
        <f>Sheet1!$C$27-10*LOG10(B259)-0.02*B259</f>
        <v>48.55920633710175</v>
      </c>
      <c r="I259">
        <f>Sheet1!$C$27-10*LOG10(C259)-0.02*C259</f>
        <v>47.89800049142568</v>
      </c>
      <c r="J259">
        <f>Sheet1!$C$27-10*LOG10(D259)-0.02*D259</f>
        <v>46.57486887822961</v>
      </c>
      <c r="K259">
        <f>Sheet1!$C$27-10*LOG10(E259)-0.02*E259</f>
        <v>46.3542462202946</v>
      </c>
      <c r="L259">
        <f>Sheet1!$C$27-10*LOG10(F259)-0.02*F259</f>
        <v>45.68916560244131</v>
      </c>
      <c r="M259">
        <f>Sheet1!$C$27-10*LOG10(G259)-0.02*G259</f>
        <v>45.449173823377045</v>
      </c>
      <c r="N259">
        <f t="shared" si="30"/>
        <v>71766.3128046865</v>
      </c>
      <c r="O259">
        <f t="shared" si="31"/>
        <v>61631.11844806385</v>
      </c>
      <c r="P259">
        <f t="shared" si="32"/>
        <v>45445.08162672413</v>
      </c>
      <c r="Q259">
        <f t="shared" si="33"/>
        <v>43194.119158814516</v>
      </c>
      <c r="R259">
        <f t="shared" si="34"/>
        <v>37060.951079737875</v>
      </c>
      <c r="S259">
        <f t="shared" si="35"/>
        <v>35068.51552975496</v>
      </c>
      <c r="U259">
        <f t="shared" si="36"/>
        <v>27</v>
      </c>
      <c r="V259">
        <f t="shared" si="37"/>
        <v>55.68592620741766</v>
      </c>
    </row>
    <row r="260" spans="1:22" ht="12.75">
      <c r="A260">
        <f t="shared" si="29"/>
        <v>27.5</v>
      </c>
      <c r="B260">
        <f>SQRT(($A260-Sheet1!$C$31)^2+(Sheet1!$C$32-4)^2)</f>
        <v>23.264780248263683</v>
      </c>
      <c r="C260">
        <f>SQRT(($A260-Sheet1!$C$33)^2+(Sheet1!$C$34-4)^2)</f>
        <v>26.51886121235224</v>
      </c>
      <c r="D260">
        <f>SQRT(($A260-Sheet1!$C$35)^2+(Sheet1!$C$36-4)^2)</f>
        <v>34.514489710844636</v>
      </c>
      <c r="E260">
        <f>SQRT(($A260-Sheet1!$C$37)^2+(Sheet1!$C$38-4)^2)</f>
        <v>36.21118611699981</v>
      </c>
      <c r="F260">
        <f>SQRT(($A260-Sheet1!$C$39)^2+(Sheet1!$C$40-4)^2)</f>
        <v>41.14911906711977</v>
      </c>
      <c r="G260">
        <f>SQRT(($A260-Sheet1!$C$41)^2+(Sheet1!$C$42-4)^2)</f>
        <v>43.02615483633182</v>
      </c>
      <c r="H260">
        <f>Sheet1!$C$27-10*LOG10(B260)-0.02*B260</f>
        <v>48.467618290247515</v>
      </c>
      <c r="I260">
        <f>Sheet1!$C$27-10*LOG10(C260)-0.02*C260</f>
        <v>47.83397751358666</v>
      </c>
      <c r="J260">
        <f>Sheet1!$C$27-10*LOG10(D260)-0.02*D260</f>
        <v>46.52959907957109</v>
      </c>
      <c r="K260">
        <f>Sheet1!$C$27-10*LOG10(E260)-0.02*E260</f>
        <v>46.287252213671835</v>
      </c>
      <c r="L260">
        <f>Sheet1!$C$27-10*LOG10(F260)-0.02*F260</f>
        <v>45.63331563928552</v>
      </c>
      <c r="M260">
        <f>Sheet1!$C$27-10*LOG10(G260)-0.02*G260</f>
        <v>45.402054987646935</v>
      </c>
      <c r="N260">
        <f t="shared" si="30"/>
        <v>70268.68544461254</v>
      </c>
      <c r="O260">
        <f t="shared" si="31"/>
        <v>60729.22674489892</v>
      </c>
      <c r="P260">
        <f t="shared" si="32"/>
        <v>44973.83352294008</v>
      </c>
      <c r="Q260">
        <f t="shared" si="33"/>
        <v>42532.9221681787</v>
      </c>
      <c r="R260">
        <f t="shared" si="34"/>
        <v>36587.401305020714</v>
      </c>
      <c r="S260">
        <f t="shared" si="35"/>
        <v>34690.09576608805</v>
      </c>
      <c r="U260">
        <f t="shared" si="36"/>
        <v>27.5</v>
      </c>
      <c r="V260">
        <f t="shared" si="37"/>
        <v>55.62071652696929</v>
      </c>
    </row>
    <row r="261" spans="1:22" ht="12.75">
      <c r="A261">
        <f t="shared" si="29"/>
        <v>28</v>
      </c>
      <c r="B261">
        <f>SQRT(($A261-Sheet1!$C$31)^2+(Sheet1!$C$32-4)^2)</f>
        <v>23.706539182259394</v>
      </c>
      <c r="C261">
        <f>SQRT(($A261-Sheet1!$C$33)^2+(Sheet1!$C$34-4)^2)</f>
        <v>26.870057685088806</v>
      </c>
      <c r="D261">
        <f>SQRT(($A261-Sheet1!$C$35)^2+(Sheet1!$C$36-4)^2)</f>
        <v>34.828149534535996</v>
      </c>
      <c r="E261">
        <f>SQRT(($A261-Sheet1!$C$37)^2+(Sheet1!$C$38-4)^2)</f>
        <v>36.68787265568828</v>
      </c>
      <c r="F261">
        <f>SQRT(($A261-Sheet1!$C$39)^2+(Sheet1!$C$40-4)^2)</f>
        <v>41.593268686170845</v>
      </c>
      <c r="G261">
        <f>SQRT(($A261-Sheet1!$C$41)^2+(Sheet1!$C$42-4)^2)</f>
        <v>43.41658669218482</v>
      </c>
      <c r="H261">
        <f>Sheet1!$C$27-10*LOG10(B261)-0.02*B261</f>
        <v>48.37709108052941</v>
      </c>
      <c r="I261">
        <f>Sheet1!$C$27-10*LOG10(C261)-0.02*C261</f>
        <v>47.76981630046993</v>
      </c>
      <c r="J261">
        <f>Sheet1!$C$27-10*LOG10(D261)-0.02*D261</f>
        <v>46.48403644699631</v>
      </c>
      <c r="K261">
        <f>Sheet1!$C$27-10*LOG10(E261)-0.02*E261</f>
        <v>46.22092068946634</v>
      </c>
      <c r="L261">
        <f>Sheet1!$C$27-10*LOG10(F261)-0.02*F261</f>
        <v>45.5778075526525</v>
      </c>
      <c r="M261">
        <f>Sheet1!$C$27-10*LOG10(G261)-0.02*G261</f>
        <v>45.355014935467146</v>
      </c>
      <c r="N261">
        <f t="shared" si="30"/>
        <v>68819.11890956352</v>
      </c>
      <c r="O261">
        <f t="shared" si="31"/>
        <v>59838.62837546214</v>
      </c>
      <c r="P261">
        <f t="shared" si="32"/>
        <v>44504.471155190775</v>
      </c>
      <c r="Q261">
        <f t="shared" si="33"/>
        <v>41888.23573346359</v>
      </c>
      <c r="R261">
        <f t="shared" si="34"/>
        <v>36122.7458267719</v>
      </c>
      <c r="S261">
        <f t="shared" si="35"/>
        <v>34316.38199411306</v>
      </c>
      <c r="U261">
        <f t="shared" si="36"/>
        <v>28</v>
      </c>
      <c r="V261">
        <f t="shared" si="37"/>
        <v>55.55590264719082</v>
      </c>
    </row>
    <row r="262" spans="1:22" ht="12.75">
      <c r="A262">
        <f t="shared" si="29"/>
        <v>28.5</v>
      </c>
      <c r="B262">
        <f>SQRT(($A262-Sheet1!$C$31)^2+(Sheet1!$C$32-4)^2)</f>
        <v>24.150569351466643</v>
      </c>
      <c r="C262">
        <f>SQRT(($A262-Sheet1!$C$33)^2+(Sheet1!$C$34-4)^2)</f>
        <v>27.225906780123964</v>
      </c>
      <c r="D262">
        <f>SQRT(($A262-Sheet1!$C$35)^2+(Sheet1!$C$36-4)^2)</f>
        <v>35.14612354157995</v>
      </c>
      <c r="E262">
        <f>SQRT(($A262-Sheet1!$C$37)^2+(Sheet1!$C$38-4)^2)</f>
        <v>37.16517186829626</v>
      </c>
      <c r="F262">
        <f>SQRT(($A262-Sheet1!$C$39)^2+(Sheet1!$C$40-4)^2)</f>
        <v>42.03867267171979</v>
      </c>
      <c r="G262">
        <f>SQRT(($A262-Sheet1!$C$41)^2+(Sheet1!$C$42-4)^2)</f>
        <v>43.8092455995307</v>
      </c>
      <c r="H262">
        <f>Sheet1!$C$27-10*LOG10(B262)-0.02*B262</f>
        <v>48.28761831766161</v>
      </c>
      <c r="I262">
        <f>Sheet1!$C$27-10*LOG10(C262)-0.02*C262</f>
        <v>47.705561774555825</v>
      </c>
      <c r="J262">
        <f>Sheet1!$C$27-10*LOG10(D262)-0.02*D262</f>
        <v>46.43820665838103</v>
      </c>
      <c r="K262">
        <f>Sheet1!$C$27-10*LOG10(E262)-0.02*E262</f>
        <v>46.15523854950805</v>
      </c>
      <c r="L262">
        <f>Sheet1!$C$27-10*LOG10(F262)-0.02*F262</f>
        <v>45.52264003691882</v>
      </c>
      <c r="M262">
        <f>Sheet1!$C$27-10*LOG10(G262)-0.02*G262</f>
        <v>45.308060783634865</v>
      </c>
      <c r="N262">
        <f t="shared" si="30"/>
        <v>67415.82161690664</v>
      </c>
      <c r="O262">
        <f t="shared" si="31"/>
        <v>58959.8238653208</v>
      </c>
      <c r="P262">
        <f t="shared" si="32"/>
        <v>44037.298178670026</v>
      </c>
      <c r="Q262">
        <f t="shared" si="33"/>
        <v>41259.48995292835</v>
      </c>
      <c r="R262">
        <f t="shared" si="34"/>
        <v>35666.788272316466</v>
      </c>
      <c r="S262">
        <f t="shared" si="35"/>
        <v>33947.36566028668</v>
      </c>
      <c r="U262">
        <f t="shared" si="36"/>
        <v>28.5</v>
      </c>
      <c r="V262">
        <f t="shared" si="37"/>
        <v>55.49149024403215</v>
      </c>
    </row>
    <row r="263" spans="1:22" ht="12.75">
      <c r="A263">
        <f aca="true" t="shared" si="38" ref="A263:A286">A262+0.5</f>
        <v>29</v>
      </c>
      <c r="B263">
        <f>SQRT(($A263-Sheet1!$C$31)^2+(Sheet1!$C$32-4)^2)</f>
        <v>24.596747752497688</v>
      </c>
      <c r="C263">
        <f>SQRT(($A263-Sheet1!$C$33)^2+(Sheet1!$C$34-4)^2)</f>
        <v>27.586228448267445</v>
      </c>
      <c r="D263">
        <f>SQRT(($A263-Sheet1!$C$35)^2+(Sheet1!$C$36-4)^2)</f>
        <v>35.4682957019364</v>
      </c>
      <c r="E263">
        <f>SQRT(($A263-Sheet1!$C$37)^2+(Sheet1!$C$38-4)^2)</f>
        <v>37.64306044943742</v>
      </c>
      <c r="F263">
        <f>SQRT(($A263-Sheet1!$C$39)^2+(Sheet1!$C$40-4)^2)</f>
        <v>42.485291572496</v>
      </c>
      <c r="G263">
        <f>SQRT(($A263-Sheet1!$C$41)^2+(Sheet1!$C$42-4)^2)</f>
        <v>44.204072210600685</v>
      </c>
      <c r="H263">
        <f>Sheet1!$C$27-10*LOG10(B263)-0.02*B263</f>
        <v>48.1991916137076</v>
      </c>
      <c r="I263">
        <f>Sheet1!$C$27-10*LOG10(C263)-0.02*C263</f>
        <v>47.64125558920169</v>
      </c>
      <c r="J263">
        <f>Sheet1!$C$27-10*LOG10(D263)-0.02*D263</f>
        <v>46.39213432243493</v>
      </c>
      <c r="K263">
        <f>Sheet1!$C$27-10*LOG10(E263)-0.02*E263</f>
        <v>46.09019298179385</v>
      </c>
      <c r="L263">
        <f>Sheet1!$C$27-10*LOG10(F263)-0.02*F263</f>
        <v>45.4678115793616</v>
      </c>
      <c r="M263">
        <f>Sheet1!$C$27-10*LOG10(G263)-0.02*G263</f>
        <v>45.26119920089411</v>
      </c>
      <c r="N263">
        <f aca="true" t="shared" si="39" ref="N263:N286">10^(0.1*H263)</f>
        <v>66057.04794126692</v>
      </c>
      <c r="O263">
        <f aca="true" t="shared" si="40" ref="O263:O286">10^(0.1*I263)</f>
        <v>58093.23466527387</v>
      </c>
      <c r="P263">
        <f aca="true" t="shared" si="41" ref="P263:P286">10^(0.1*J263)</f>
        <v>43572.595681209365</v>
      </c>
      <c r="Q263">
        <f aca="true" t="shared" si="42" ref="Q263:Q286">10^(0.1*K263)</f>
        <v>40646.139016039924</v>
      </c>
      <c r="R263">
        <f aca="true" t="shared" si="43" ref="R263:R286">10^(0.1*L263)</f>
        <v>35219.33552179208</v>
      </c>
      <c r="S263">
        <f aca="true" t="shared" si="44" ref="S263:S286">10^(0.1*M263)</f>
        <v>33583.03329984572</v>
      </c>
      <c r="U263">
        <f aca="true" t="shared" si="45" ref="U263:U286">A263</f>
        <v>29</v>
      </c>
      <c r="V263">
        <f aca="true" t="shared" si="46" ref="V263:V286">10*LOG10(SUM(N263:S263))+1</f>
        <v>55.42748393727449</v>
      </c>
    </row>
    <row r="264" spans="1:22" ht="12.75">
      <c r="A264">
        <f t="shared" si="38"/>
        <v>29.5</v>
      </c>
      <c r="B264">
        <f>SQRT(($A264-Sheet1!$C$31)^2+(Sheet1!$C$32-4)^2)</f>
        <v>25.04495957273639</v>
      </c>
      <c r="C264">
        <f>SQRT(($A264-Sheet1!$C$33)^2+(Sheet1!$C$34-4)^2)</f>
        <v>27.95084971874737</v>
      </c>
      <c r="D264">
        <f>SQRT(($A264-Sheet1!$C$35)^2+(Sheet1!$C$36-4)^2)</f>
        <v>35.79455265819088</v>
      </c>
      <c r="E264">
        <f>SQRT(($A264-Sheet1!$C$37)^2+(Sheet1!$C$38-4)^2)</f>
        <v>38.12151623427379</v>
      </c>
      <c r="F264">
        <f>SQRT(($A264-Sheet1!$C$39)^2+(Sheet1!$C$40-4)^2)</f>
        <v>42.933087473416116</v>
      </c>
      <c r="G264">
        <f>SQRT(($A264-Sheet1!$C$41)^2+(Sheet1!$C$42-4)^2)</f>
        <v>44.60100895719737</v>
      </c>
      <c r="H264">
        <f>Sheet1!$C$27-10*LOG10(B264)-0.02*B264</f>
        <v>48.11180090063193</v>
      </c>
      <c r="I264">
        <f>Sheet1!$C$27-10*LOG10(C264)-0.02*C264</f>
        <v>47.576936295884295</v>
      </c>
      <c r="J264">
        <f>Sheet1!$C$27-10*LOG10(D264)-0.02*D264</f>
        <v>46.34584299685694</v>
      </c>
      <c r="K264">
        <f>Sheet1!$C$27-10*LOG10(E264)-0.02*E264</f>
        <v>46.02577145919229</v>
      </c>
      <c r="L264">
        <f>Sheet1!$C$27-10*LOG10(F264)-0.02*F264</f>
        <v>45.413320479675896</v>
      </c>
      <c r="M264">
        <f>Sheet1!$C$27-10*LOG10(G264)-0.02*G264</f>
        <v>45.214436429210366</v>
      </c>
      <c r="N264">
        <f t="shared" si="39"/>
        <v>64741.10237679353</v>
      </c>
      <c r="O264">
        <f t="shared" si="40"/>
        <v>57239.20979882111</v>
      </c>
      <c r="P264">
        <f t="shared" si="41"/>
        <v>43110.623070717964</v>
      </c>
      <c r="Q264">
        <f t="shared" si="42"/>
        <v>40047.66006909857</v>
      </c>
      <c r="R264">
        <f t="shared" si="43"/>
        <v>34780.197831916135</v>
      </c>
      <c r="S264">
        <f t="shared" si="44"/>
        <v>33223.36694570505</v>
      </c>
      <c r="U264">
        <f t="shared" si="45"/>
        <v>29.5</v>
      </c>
      <c r="V264">
        <f t="shared" si="46"/>
        <v>55.363887396220115</v>
      </c>
    </row>
    <row r="265" spans="1:22" ht="12.75">
      <c r="A265">
        <f t="shared" si="38"/>
        <v>30</v>
      </c>
      <c r="B265">
        <f>SQRT(($A265-Sheet1!$C$31)^2+(Sheet1!$C$32-4)^2)</f>
        <v>25.495097567963924</v>
      </c>
      <c r="C265">
        <f>SQRT(($A265-Sheet1!$C$33)^2+(Sheet1!$C$34-4)^2)</f>
        <v>28.319604517012593</v>
      </c>
      <c r="D265">
        <f>SQRT(($A265-Sheet1!$C$35)^2+(Sheet1!$C$36-4)^2)</f>
        <v>36.124783736376884</v>
      </c>
      <c r="E265">
        <f>SQRT(($A265-Sheet1!$C$37)^2+(Sheet1!$C$38-4)^2)</f>
        <v>38.600518131237564</v>
      </c>
      <c r="F265">
        <f>SQRT(($A265-Sheet1!$C$39)^2+(Sheet1!$C$40-4)^2)</f>
        <v>43.382023926967726</v>
      </c>
      <c r="G265">
        <f>SQRT(($A265-Sheet1!$C$41)^2+(Sheet1!$C$42-4)^2)</f>
        <v>45</v>
      </c>
      <c r="H265">
        <f>Sheet1!$C$27-10*LOG10(B265)-0.02*B265</f>
        <v>48.025434707446344</v>
      </c>
      <c r="I265">
        <f>Sheet1!$C$27-10*LOG10(C265)-0.02*C265</f>
        <v>47.51263951025883</v>
      </c>
      <c r="J265">
        <f>Sheet1!$C$27-10*LOG10(D265)-0.02*D265</f>
        <v>46.299355208920865</v>
      </c>
      <c r="K265">
        <f>Sheet1!$C$27-10*LOG10(E265)-0.02*E265</f>
        <v>45.96196173733379</v>
      </c>
      <c r="L265">
        <f>Sheet1!$C$27-10*LOG10(F265)-0.02*F265</f>
        <v>45.35916486802435</v>
      </c>
      <c r="M265">
        <f>Sheet1!$C$27-10*LOG10(G265)-0.02*G265</f>
        <v>45.16777830426647</v>
      </c>
      <c r="N265">
        <f t="shared" si="39"/>
        <v>63466.34244937293</v>
      </c>
      <c r="O265">
        <f t="shared" si="40"/>
        <v>56398.032183398376</v>
      </c>
      <c r="P265">
        <f t="shared" si="41"/>
        <v>42651.618982500186</v>
      </c>
      <c r="Q265">
        <f t="shared" si="42"/>
        <v>39463.55213354458</v>
      </c>
      <c r="R265">
        <f t="shared" si="43"/>
        <v>34349.1889348582</v>
      </c>
      <c r="S265">
        <f t="shared" si="44"/>
        <v>32868.34451285215</v>
      </c>
      <c r="U265">
        <f t="shared" si="45"/>
        <v>30</v>
      </c>
      <c r="V265">
        <f t="shared" si="46"/>
        <v>55.30070343457909</v>
      </c>
    </row>
    <row r="266" spans="1:22" ht="12.75">
      <c r="A266">
        <f t="shared" si="38"/>
        <v>30.5</v>
      </c>
      <c r="B266">
        <f>SQRT(($A266-Sheet1!$C$31)^2+(Sheet1!$C$32-4)^2)</f>
        <v>25.947061490658243</v>
      </c>
      <c r="C266">
        <f>SQRT(($A266-Sheet1!$C$33)^2+(Sheet1!$C$34-4)^2)</f>
        <v>28.692333470807146</v>
      </c>
      <c r="D266">
        <f>SQRT(($A266-Sheet1!$C$35)^2+(Sheet1!$C$36-4)^2)</f>
        <v>36.45888094826828</v>
      </c>
      <c r="E266">
        <f>SQRT(($A266-Sheet1!$C$37)^2+(Sheet1!$C$38-4)^2)</f>
        <v>39.080046059338265</v>
      </c>
      <c r="F266">
        <f>SQRT(($A266-Sheet1!$C$39)^2+(Sheet1!$C$40-4)^2)</f>
        <v>43.83206588788623</v>
      </c>
      <c r="G266">
        <f>SQRT(($A266-Sheet1!$C$41)^2+(Sheet1!$C$42-4)^2)</f>
        <v>45.40099117860754</v>
      </c>
      <c r="H266">
        <f>Sheet1!$C$27-10*LOG10(B266)-0.02*B266</f>
        <v>47.940080401789</v>
      </c>
      <c r="I266">
        <f>Sheet1!$C$27-10*LOG10(C266)-0.02*C266</f>
        <v>47.44839807568403</v>
      </c>
      <c r="J266">
        <f>Sheet1!$C$27-10*LOG10(D266)-0.02*D266</f>
        <v>46.25269247812345</v>
      </c>
      <c r="K266">
        <f>Sheet1!$C$27-10*LOG10(E266)-0.02*E266</f>
        <v>45.8987518518129</v>
      </c>
      <c r="L266">
        <f>Sheet1!$C$27-10*LOG10(F266)-0.02*F266</f>
        <v>45.30534272172317</v>
      </c>
      <c r="M266">
        <f>Sheet1!$C$27-10*LOG10(G266)-0.02*G266</f>
        <v>45.12123027518487</v>
      </c>
      <c r="N266">
        <f t="shared" si="39"/>
        <v>62231.180604300425</v>
      </c>
      <c r="O266">
        <f t="shared" si="40"/>
        <v>55569.92460699711</v>
      </c>
      <c r="P266">
        <f t="shared" si="41"/>
        <v>42195.80219805461</v>
      </c>
      <c r="Q266">
        <f t="shared" si="42"/>
        <v>38893.33507529484</v>
      </c>
      <c r="R266">
        <f t="shared" si="43"/>
        <v>33926.12611494662</v>
      </c>
      <c r="S266">
        <f t="shared" si="44"/>
        <v>32517.940159252073</v>
      </c>
      <c r="U266">
        <f t="shared" si="45"/>
        <v>30.5</v>
      </c>
      <c r="V266">
        <f t="shared" si="46"/>
        <v>55.23793409580088</v>
      </c>
    </row>
    <row r="267" spans="1:22" ht="12.75">
      <c r="A267">
        <f t="shared" si="38"/>
        <v>31</v>
      </c>
      <c r="B267">
        <f>SQRT(($A267-Sheet1!$C$31)^2+(Sheet1!$C$32-4)^2)</f>
        <v>26.40075756488817</v>
      </c>
      <c r="C267">
        <f>SQRT(($A267-Sheet1!$C$33)^2+(Sheet1!$C$34-4)^2)</f>
        <v>29.068883707497267</v>
      </c>
      <c r="D267">
        <f>SQRT(($A267-Sheet1!$C$35)^2+(Sheet1!$C$36-4)^2)</f>
        <v>36.796738985948195</v>
      </c>
      <c r="E267">
        <f>SQRT(($A267-Sheet1!$C$37)^2+(Sheet1!$C$38-4)^2)</f>
        <v>39.56008088970496</v>
      </c>
      <c r="F267">
        <f>SQRT(($A267-Sheet1!$C$39)^2+(Sheet1!$C$40-4)^2)</f>
        <v>44.28317965096906</v>
      </c>
      <c r="G267">
        <f>SQRT(($A267-Sheet1!$C$41)^2+(Sheet1!$C$42-4)^2)</f>
        <v>45.803929962395145</v>
      </c>
      <c r="H267">
        <f>Sheet1!$C$27-10*LOG10(B267)-0.02*B267</f>
        <v>47.85572440023209</v>
      </c>
      <c r="I267">
        <f>Sheet1!$C$27-10*LOG10(C267)-0.02*C267</f>
        <v>47.38424222312149</v>
      </c>
      <c r="J267">
        <f>Sheet1!$C$27-10*LOG10(D267)-0.02*D267</f>
        <v>46.2058753405553</v>
      </c>
      <c r="K267">
        <f>Sheet1!$C$27-10*LOG10(E267)-0.02*E267</f>
        <v>45.836130114813464</v>
      </c>
      <c r="L267">
        <f>Sheet1!$C$27-10*LOG10(F267)-0.02*F267</f>
        <v>45.2518518806616</v>
      </c>
      <c r="M267">
        <f>Sheet1!$C$27-10*LOG10(G267)-0.02*G267</f>
        <v>45.074797423484306</v>
      </c>
      <c r="N267">
        <f t="shared" si="39"/>
        <v>61034.08525923826</v>
      </c>
      <c r="O267">
        <f t="shared" si="40"/>
        <v>54755.05535010539</v>
      </c>
      <c r="P267">
        <f t="shared" si="41"/>
        <v>41743.372567928054</v>
      </c>
      <c r="Q267">
        <f t="shared" si="42"/>
        <v>38336.54862334376</v>
      </c>
      <c r="R267">
        <f t="shared" si="43"/>
        <v>33510.830265681485</v>
      </c>
      <c r="S267">
        <f t="shared" si="44"/>
        <v>32172.124624280143</v>
      </c>
      <c r="U267">
        <f t="shared" si="45"/>
        <v>31</v>
      </c>
      <c r="V267">
        <f t="shared" si="46"/>
        <v>55.17558072993593</v>
      </c>
    </row>
    <row r="268" spans="1:22" ht="12.75">
      <c r="A268">
        <f t="shared" si="38"/>
        <v>31.5</v>
      </c>
      <c r="B268">
        <f>SQRT(($A268-Sheet1!$C$31)^2+(Sheet1!$C$32-4)^2)</f>
        <v>26.85609800399157</v>
      </c>
      <c r="C268">
        <f>SQRT(($A268-Sheet1!$C$33)^2+(Sheet1!$C$34-4)^2)</f>
        <v>29.449108645254444</v>
      </c>
      <c r="D268">
        <f>SQRT(($A268-Sheet1!$C$35)^2+(Sheet1!$C$36-4)^2)</f>
        <v>37.13825520941984</v>
      </c>
      <c r="E268">
        <f>SQRT(($A268-Sheet1!$C$37)^2+(Sheet1!$C$38-4)^2)</f>
        <v>40.04060439104285</v>
      </c>
      <c r="F268">
        <f>SQRT(($A268-Sheet1!$C$39)^2+(Sheet1!$C$40-4)^2)</f>
        <v>44.73533279187716</v>
      </c>
      <c r="G268">
        <f>SQRT(($A268-Sheet1!$C$41)^2+(Sheet1!$C$42-4)^2)</f>
        <v>46.20876540224809</v>
      </c>
      <c r="H268">
        <f>Sheet1!$C$27-10*LOG10(B268)-0.02*B268</f>
        <v>47.772352351121135</v>
      </c>
      <c r="I268">
        <f>Sheet1!$C$27-10*LOG10(C268)-0.02*C268</f>
        <v>47.320199726544324</v>
      </c>
      <c r="J268">
        <f>Sheet1!$C$27-10*LOG10(D268)-0.02*D268</f>
        <v>46.15892337468262</v>
      </c>
      <c r="K268">
        <f>Sheet1!$C$27-10*LOG10(E268)-0.02*E268</f>
        <v>45.77408511125266</v>
      </c>
      <c r="L268">
        <f>Sheet1!$C$27-10*LOG10(F268)-0.02*F268</f>
        <v>45.19869006154558</v>
      </c>
      <c r="M268">
        <f>Sheet1!$C$27-10*LOG10(G268)-0.02*G268</f>
        <v>45.028484481281666</v>
      </c>
      <c r="N268">
        <f t="shared" si="39"/>
        <v>59873.58118179854</v>
      </c>
      <c r="O268">
        <f t="shared" si="40"/>
        <v>53953.543449744386</v>
      </c>
      <c r="P268">
        <f t="shared" si="41"/>
        <v>41294.51193211933</v>
      </c>
      <c r="Q268">
        <f t="shared" si="42"/>
        <v>37792.75143578427</v>
      </c>
      <c r="R268">
        <f t="shared" si="43"/>
        <v>33103.12592928538</v>
      </c>
      <c r="S268">
        <f t="shared" si="44"/>
        <v>31830.86554570576</v>
      </c>
      <c r="U268">
        <f t="shared" si="45"/>
        <v>31.5</v>
      </c>
      <c r="V268">
        <f t="shared" si="46"/>
        <v>55.113644062972384</v>
      </c>
    </row>
    <row r="269" spans="1:22" ht="12.75">
      <c r="A269">
        <f t="shared" si="38"/>
        <v>32</v>
      </c>
      <c r="B269">
        <f>SQRT(($A269-Sheet1!$C$31)^2+(Sheet1!$C$32-4)^2)</f>
        <v>27.313000567495326</v>
      </c>
      <c r="C269">
        <f>SQRT(($A269-Sheet1!$C$33)^2+(Sheet1!$C$34-4)^2)</f>
        <v>29.832867780352597</v>
      </c>
      <c r="D269">
        <f>SQRT(($A269-Sheet1!$C$35)^2+(Sheet1!$C$36-4)^2)</f>
        <v>37.48332962798263</v>
      </c>
      <c r="E269">
        <f>SQRT(($A269-Sheet1!$C$37)^2+(Sheet1!$C$38-4)^2)</f>
        <v>40.52159917870962</v>
      </c>
      <c r="F269">
        <f>SQRT(($A269-Sheet1!$C$39)^2+(Sheet1!$C$40-4)^2)</f>
        <v>45.18849411078001</v>
      </c>
      <c r="G269">
        <f>SQRT(($A269-Sheet1!$C$41)^2+(Sheet1!$C$42-4)^2)</f>
        <v>46.61544808322666</v>
      </c>
      <c r="H269">
        <f>Sheet1!$C$27-10*LOG10(B269)-0.02*B269</f>
        <v>47.68994929330665</v>
      </c>
      <c r="I269">
        <f>Sheet1!$C$27-10*LOG10(C269)-0.02*C269</f>
        <v>47.25629605318829</v>
      </c>
      <c r="J269">
        <f>Sheet1!$C$27-10*LOG10(D269)-0.02*D269</f>
        <v>46.111855228254754</v>
      </c>
      <c r="K269">
        <f>Sheet1!$C$27-10*LOG10(E269)-0.02*E269</f>
        <v>45.712605694528605</v>
      </c>
      <c r="L269">
        <f>Sheet1!$C$27-10*LOG10(F269)-0.02*F269</f>
        <v>45.14585487104985</v>
      </c>
      <c r="M269">
        <f>Sheet1!$C$27-10*LOG10(G269)-0.02*G269</f>
        <v>44.98229584875274</v>
      </c>
      <c r="N269">
        <f t="shared" si="39"/>
        <v>58748.24932511592</v>
      </c>
      <c r="O269">
        <f t="shared" si="40"/>
        <v>53165.463607907426</v>
      </c>
      <c r="P269">
        <f t="shared" si="41"/>
        <v>40849.38503237859</v>
      </c>
      <c r="Q269">
        <f t="shared" si="42"/>
        <v>37261.520211366515</v>
      </c>
      <c r="R269">
        <f t="shared" si="43"/>
        <v>32702.841320809122</v>
      </c>
      <c r="S269">
        <f t="shared" si="44"/>
        <v>31494.127756244823</v>
      </c>
      <c r="U269">
        <f t="shared" si="45"/>
        <v>32</v>
      </c>
      <c r="V269">
        <f t="shared" si="46"/>
        <v>55.052124259471555</v>
      </c>
    </row>
    <row r="270" spans="1:22" ht="12.75">
      <c r="A270">
        <f t="shared" si="38"/>
        <v>32.5</v>
      </c>
      <c r="B270">
        <f>SQRT(($A270-Sheet1!$C$31)^2+(Sheet1!$C$32-4)^2)</f>
        <v>27.77138815399763</v>
      </c>
      <c r="C270">
        <f>SQRT(($A270-Sheet1!$C$33)^2+(Sheet1!$C$34-4)^2)</f>
        <v>30.220026472523152</v>
      </c>
      <c r="D270">
        <f>SQRT(($A270-Sheet1!$C$35)^2+(Sheet1!$C$36-4)^2)</f>
        <v>37.83186487605389</v>
      </c>
      <c r="E270">
        <f>SQRT(($A270-Sheet1!$C$37)^2+(Sheet1!$C$38-4)^2)</f>
        <v>41.00304866714181</v>
      </c>
      <c r="F270">
        <f>SQRT(($A270-Sheet1!$C$39)^2+(Sheet1!$C$40-4)^2)</f>
        <v>45.64263357870578</v>
      </c>
      <c r="G270">
        <f>SQRT(($A270-Sheet1!$C$41)^2+(Sheet1!$C$42-4)^2)</f>
        <v>47.02393007820593</v>
      </c>
      <c r="H270">
        <f>Sheet1!$C$27-10*LOG10(B270)-0.02*B270</f>
        <v>47.60849979373345</v>
      </c>
      <c r="I270">
        <f>Sheet1!$C$27-10*LOG10(C270)-0.02*C270</f>
        <v>47.19255450814966</v>
      </c>
      <c r="J270">
        <f>Sheet1!$C$27-10*LOG10(D270)-0.02*D270</f>
        <v>46.064688646079006</v>
      </c>
      <c r="K270">
        <f>Sheet1!$C$27-10*LOG10(E270)-0.02*E270</f>
        <v>45.65168098194465</v>
      </c>
      <c r="L270">
        <f>Sheet1!$C$27-10*LOG10(F270)-0.02*F270</f>
        <v>45.09334381795733</v>
      </c>
      <c r="M270">
        <f>Sheet1!$C$27-10*LOG10(G270)-0.02*G270</f>
        <v>44.93623561086689</v>
      </c>
      <c r="N270">
        <f t="shared" si="39"/>
        <v>57656.72623273476</v>
      </c>
      <c r="O270">
        <f t="shared" si="40"/>
        <v>52390.85075109977</v>
      </c>
      <c r="P270">
        <f t="shared" si="41"/>
        <v>40408.14041155729</v>
      </c>
      <c r="Q270">
        <f t="shared" si="42"/>
        <v>36742.448844691615</v>
      </c>
      <c r="R270">
        <f t="shared" si="43"/>
        <v>32309.8083386124</v>
      </c>
      <c r="S270">
        <f t="shared" si="44"/>
        <v>31161.873560682357</v>
      </c>
      <c r="U270">
        <f t="shared" si="45"/>
        <v>32.5</v>
      </c>
      <c r="V270">
        <f t="shared" si="46"/>
        <v>54.99102097922278</v>
      </c>
    </row>
    <row r="271" spans="1:22" ht="12.75">
      <c r="A271">
        <f t="shared" si="38"/>
        <v>33</v>
      </c>
      <c r="B271">
        <f>SQRT(($A271-Sheet1!$C$31)^2+(Sheet1!$C$32-4)^2)</f>
        <v>28.231188426986208</v>
      </c>
      <c r="C271">
        <f>SQRT(($A271-Sheet1!$C$33)^2+(Sheet1!$C$34-4)^2)</f>
        <v>30.610455730027933</v>
      </c>
      <c r="D271">
        <f>SQRT(($A271-Sheet1!$C$35)^2+(Sheet1!$C$36-4)^2)</f>
        <v>38.18376618407357</v>
      </c>
      <c r="E271">
        <f>SQRT(($A271-Sheet1!$C$37)^2+(Sheet1!$C$38-4)^2)</f>
        <v>41.48493702538308</v>
      </c>
      <c r="F271">
        <f>SQRT(($A271-Sheet1!$C$39)^2+(Sheet1!$C$40-4)^2)</f>
        <v>46.09772228646444</v>
      </c>
      <c r="G271">
        <f>SQRT(($A271-Sheet1!$C$41)^2+(Sheet1!$C$42-4)^2)</f>
        <v>47.43416490252569</v>
      </c>
      <c r="H271">
        <f>Sheet1!$C$27-10*LOG10(B271)-0.02*B271</f>
        <v>47.52798806649961</v>
      </c>
      <c r="I271">
        <f>Sheet1!$C$27-10*LOG10(C271)-0.02*C271</f>
        <v>47.12899637298045</v>
      </c>
      <c r="J271">
        <f>Sheet1!$C$27-10*LOG10(D271)-0.02*D271</f>
        <v>46.017440498428655</v>
      </c>
      <c r="K271">
        <f>Sheet1!$C$27-10*LOG10(E271)-0.02*E271</f>
        <v>45.59130034987444</v>
      </c>
      <c r="L271">
        <f>Sheet1!$C$27-10*LOG10(F271)-0.02*F271</f>
        <v>45.041154324358956</v>
      </c>
      <c r="M271">
        <f>Sheet1!$C$27-10*LOG10(G271)-0.02*G271</f>
        <v>44.89030755341258</v>
      </c>
      <c r="N271">
        <f t="shared" si="39"/>
        <v>56597.703105452856</v>
      </c>
      <c r="O271">
        <f t="shared" si="40"/>
        <v>51629.704251084266</v>
      </c>
      <c r="P271">
        <f t="shared" si="41"/>
        <v>39970.911295885824</v>
      </c>
      <c r="Q271">
        <f t="shared" si="42"/>
        <v>36235.14762314479</v>
      </c>
      <c r="R271">
        <f t="shared" si="43"/>
        <v>31923.86256286041</v>
      </c>
      <c r="S271">
        <f t="shared" si="44"/>
        <v>30834.06299455228</v>
      </c>
      <c r="U271">
        <f t="shared" si="45"/>
        <v>33</v>
      </c>
      <c r="V271">
        <f t="shared" si="46"/>
        <v>54.930333428547655</v>
      </c>
    </row>
    <row r="272" spans="1:22" ht="12.75">
      <c r="A272">
        <f t="shared" si="38"/>
        <v>33.5</v>
      </c>
      <c r="B272">
        <f>SQRT(($A272-Sheet1!$C$31)^2+(Sheet1!$C$32-4)^2)</f>
        <v>28.692333470807146</v>
      </c>
      <c r="C272">
        <f>SQRT(($A272-Sheet1!$C$33)^2+(Sheet1!$C$34-4)^2)</f>
        <v>31.00403199585499</v>
      </c>
      <c r="D272">
        <f>SQRT(($A272-Sheet1!$C$35)^2+(Sheet1!$C$36-4)^2)</f>
        <v>38.53894134508627</v>
      </c>
      <c r="E272">
        <f>SQRT(($A272-Sheet1!$C$37)^2+(Sheet1!$C$38-4)^2)</f>
        <v>41.96724913548659</v>
      </c>
      <c r="F272">
        <f>SQRT(($A272-Sheet1!$C$39)^2+(Sheet1!$C$40-4)^2)</f>
        <v>46.5537323960174</v>
      </c>
      <c r="G272">
        <f>SQRT(($A272-Sheet1!$C$41)^2+(Sheet1!$C$42-4)^2)</f>
        <v>47.846107469678245</v>
      </c>
      <c r="H272">
        <f>Sheet1!$C$27-10*LOG10(B272)-0.02*B272</f>
        <v>47.44839807568403</v>
      </c>
      <c r="I272">
        <f>Sheet1!$C$27-10*LOG10(C272)-0.02*C272</f>
        <v>47.06564103805537</v>
      </c>
      <c r="J272">
        <f>Sheet1!$C$27-10*LOG10(D272)-0.02*D272</f>
        <v>45.97012680987455</v>
      </c>
      <c r="K272">
        <f>Sheet1!$C$27-10*LOG10(E272)-0.02*E272</f>
        <v>45.531453428723104</v>
      </c>
      <c r="L272">
        <f>Sheet1!$C$27-10*LOG10(F272)-0.02*F272</f>
        <v>44.9892837359821</v>
      </c>
      <c r="M272">
        <f>Sheet1!$C$27-10*LOG10(G272)-0.02*G272</f>
        <v>44.84451517833224</v>
      </c>
      <c r="N272">
        <f t="shared" si="39"/>
        <v>55569.92460699711</v>
      </c>
      <c r="O272">
        <f t="shared" si="40"/>
        <v>50881.99181949551</v>
      </c>
      <c r="P272">
        <f t="shared" si="41"/>
        <v>39537.81645674386</v>
      </c>
      <c r="Q272">
        <f t="shared" si="42"/>
        <v>35739.2424636899</v>
      </c>
      <c r="R272">
        <f t="shared" si="43"/>
        <v>31544.843243514275</v>
      </c>
      <c r="S272">
        <f t="shared" si="44"/>
        <v>30510.654065336774</v>
      </c>
      <c r="U272">
        <f t="shared" si="45"/>
        <v>33.5</v>
      </c>
      <c r="V272">
        <f t="shared" si="46"/>
        <v>54.87006040680785</v>
      </c>
    </row>
    <row r="273" spans="1:22" ht="12.75">
      <c r="A273">
        <f t="shared" si="38"/>
        <v>34</v>
      </c>
      <c r="B273">
        <f>SQRT(($A273-Sheet1!$C$31)^2+(Sheet1!$C$32-4)^2)</f>
        <v>29.154759474226502</v>
      </c>
      <c r="C273">
        <f>SQRT(($A273-Sheet1!$C$33)^2+(Sheet1!$C$34-4)^2)</f>
        <v>31.400636936215164</v>
      </c>
      <c r="D273">
        <f>SQRT(($A273-Sheet1!$C$35)^2+(Sheet1!$C$36-4)^2)</f>
        <v>38.897300677553446</v>
      </c>
      <c r="E273">
        <f>SQRT(($A273-Sheet1!$C$37)^2+(Sheet1!$C$38-4)^2)</f>
        <v>42.44997055358225</v>
      </c>
      <c r="F273">
        <f>SQRT(($A273-Sheet1!$C$39)^2+(Sheet1!$C$40-4)^2)</f>
        <v>47.01063709417264</v>
      </c>
      <c r="G273">
        <f>SQRT(($A273-Sheet1!$C$41)^2+(Sheet1!$C$42-4)^2)</f>
        <v>48.25971404805462</v>
      </c>
      <c r="H273">
        <f>Sheet1!$C$27-10*LOG10(B273)-0.02*B273</f>
        <v>47.369713623963904</v>
      </c>
      <c r="I273">
        <f>Sheet1!$C$27-10*LOG10(C273)-0.02*C273</f>
        <v>47.002506128589545</v>
      </c>
      <c r="J273">
        <f>Sheet1!$C$27-10*LOG10(D273)-0.02*D273</f>
        <v>45.922762788352905</v>
      </c>
      <c r="K273">
        <f>Sheet1!$C$27-10*LOG10(E273)-0.02*E273</f>
        <v>45.472130097733036</v>
      </c>
      <c r="L273">
        <f>Sheet1!$C$27-10*LOG10(F273)-0.02*F273</f>
        <v>44.9377293317109</v>
      </c>
      <c r="M273">
        <f>Sheet1!$C$27-10*LOG10(G273)-0.02*G273</f>
        <v>44.7988617183854</v>
      </c>
      <c r="N273">
        <f t="shared" si="39"/>
        <v>54572.18747210631</v>
      </c>
      <c r="O273">
        <f t="shared" si="40"/>
        <v>50147.65309083781</v>
      </c>
      <c r="P273">
        <f t="shared" si="41"/>
        <v>39108.961049091995</v>
      </c>
      <c r="Q273">
        <f t="shared" si="42"/>
        <v>35254.37418768449</v>
      </c>
      <c r="R273">
        <f t="shared" si="43"/>
        <v>31172.593279143082</v>
      </c>
      <c r="S273">
        <f t="shared" si="44"/>
        <v>30191.60297712371</v>
      </c>
      <c r="U273">
        <f t="shared" si="45"/>
        <v>34</v>
      </c>
      <c r="V273">
        <f t="shared" si="46"/>
        <v>54.81020034860355</v>
      </c>
    </row>
    <row r="274" spans="1:22" ht="12.75">
      <c r="A274">
        <f t="shared" si="38"/>
        <v>34.5</v>
      </c>
      <c r="B274">
        <f>SQRT(($A274-Sheet1!$C$31)^2+(Sheet1!$C$32-4)^2)</f>
        <v>29.618406439239774</v>
      </c>
      <c r="C274">
        <f>SQRT(($A274-Sheet1!$C$33)^2+(Sheet1!$C$34-4)^2)</f>
        <v>31.80015723231569</v>
      </c>
      <c r="D274">
        <f>SQRT(($A274-Sheet1!$C$35)^2+(Sheet1!$C$36-4)^2)</f>
        <v>39.2587569849072</v>
      </c>
      <c r="E274">
        <f>SQRT(($A274-Sheet1!$C$37)^2+(Sheet1!$C$38-4)^2)</f>
        <v>42.933087473416116</v>
      </c>
      <c r="F274">
        <f>SQRT(($A274-Sheet1!$C$39)^2+(Sheet1!$C$40-4)^2)</f>
        <v>47.468410548490034</v>
      </c>
      <c r="G274">
        <f>SQRT(($A274-Sheet1!$C$41)^2+(Sheet1!$C$42-4)^2)</f>
        <v>48.67494221876385</v>
      </c>
      <c r="H274">
        <f>Sheet1!$C$27-10*LOG10(B274)-0.02*B274</f>
        <v>47.291918428797885</v>
      </c>
      <c r="I274">
        <f>Sheet1!$C$27-10*LOG10(C274)-0.02*C274</f>
        <v>46.93960762427194</v>
      </c>
      <c r="J274">
        <f>Sheet1!$C$27-10*LOG10(D274)-0.02*D274</f>
        <v>45.875362854302814</v>
      </c>
      <c r="K274">
        <f>Sheet1!$C$27-10*LOG10(E274)-0.02*E274</f>
        <v>45.413320479675896</v>
      </c>
      <c r="L274">
        <f>Sheet1!$C$27-10*LOG10(F274)-0.02*F274</f>
        <v>44.88648833235752</v>
      </c>
      <c r="M274">
        <f>Sheet1!$C$27-10*LOG10(G274)-0.02*G274</f>
        <v>44.753350151160376</v>
      </c>
      <c r="N274">
        <f t="shared" si="39"/>
        <v>53603.33896940685</v>
      </c>
      <c r="O274">
        <f t="shared" si="40"/>
        <v>49426.60290963257</v>
      </c>
      <c r="P274">
        <f t="shared" si="41"/>
        <v>38684.43742428621</v>
      </c>
      <c r="Q274">
        <f t="shared" si="42"/>
        <v>34780.197831916135</v>
      </c>
      <c r="R274">
        <f t="shared" si="43"/>
        <v>30806.959187756234</v>
      </c>
      <c r="S274">
        <f t="shared" si="44"/>
        <v>29876.864339628264</v>
      </c>
      <c r="U274">
        <f t="shared" si="45"/>
        <v>34.5</v>
      </c>
      <c r="V274">
        <f t="shared" si="46"/>
        <v>54.75075136209294</v>
      </c>
    </row>
    <row r="275" spans="1:22" ht="12.75">
      <c r="A275">
        <f t="shared" si="38"/>
        <v>35</v>
      </c>
      <c r="B275">
        <f>SQRT(($A275-Sheet1!$C$31)^2+(Sheet1!$C$32-4)^2)</f>
        <v>30.083217912982647</v>
      </c>
      <c r="C275">
        <f>SQRT(($A275-Sheet1!$C$33)^2+(Sheet1!$C$34-4)^2)</f>
        <v>32.202484376209235</v>
      </c>
      <c r="D275">
        <f>SQRT(($A275-Sheet1!$C$35)^2+(Sheet1!$C$36-4)^2)</f>
        <v>39.6232255123179</v>
      </c>
      <c r="E275">
        <f>SQRT(($A275-Sheet1!$C$37)^2+(Sheet1!$C$38-4)^2)</f>
        <v>43.41658669218482</v>
      </c>
      <c r="F275">
        <f>SQRT(($A275-Sheet1!$C$39)^2+(Sheet1!$C$40-4)^2)</f>
        <v>47.92702786528704</v>
      </c>
      <c r="G275">
        <f>SQRT(($A275-Sheet1!$C$41)^2+(Sheet1!$C$42-4)^2)</f>
        <v>49.09175083453431</v>
      </c>
      <c r="H275">
        <f>Sheet1!$C$27-10*LOG10(B275)-0.02*B275</f>
        <v>47.21499618773423</v>
      </c>
      <c r="I275">
        <f>Sheet1!$C$27-10*LOG10(C275)-0.02*C275</f>
        <v>46.87695997255051</v>
      </c>
      <c r="J275">
        <f>Sheet1!$C$27-10*LOG10(D275)-0.02*D275</f>
        <v>45.82794066972737</v>
      </c>
      <c r="K275">
        <f>Sheet1!$C$27-10*LOG10(E275)-0.02*E275</f>
        <v>45.355014935467146</v>
      </c>
      <c r="L275">
        <f>Sheet1!$C$27-10*LOG10(F275)-0.02*F275</f>
        <v>44.835557908739034</v>
      </c>
      <c r="M275">
        <f>Sheet1!$C$27-10*LOG10(G275)-0.02*G275</f>
        <v>44.70798321245487</v>
      </c>
      <c r="N275">
        <f t="shared" si="39"/>
        <v>52662.27526207495</v>
      </c>
      <c r="O275">
        <f t="shared" si="40"/>
        <v>48718.73433824716</v>
      </c>
      <c r="P275">
        <f t="shared" si="41"/>
        <v>38264.3259154997</v>
      </c>
      <c r="Q275">
        <f t="shared" si="42"/>
        <v>34316.38199411306</v>
      </c>
      <c r="R275">
        <f t="shared" si="43"/>
        <v>30447.791070725838</v>
      </c>
      <c r="S275">
        <f t="shared" si="44"/>
        <v>29566.391362458493</v>
      </c>
      <c r="U275">
        <f t="shared" si="45"/>
        <v>35</v>
      </c>
      <c r="V275">
        <f t="shared" si="46"/>
        <v>54.691711263813545</v>
      </c>
    </row>
    <row r="276" spans="1:22" ht="12.75">
      <c r="A276">
        <f t="shared" si="38"/>
        <v>35.5</v>
      </c>
      <c r="B276">
        <f>SQRT(($A276-Sheet1!$C$31)^2+(Sheet1!$C$32-4)^2)</f>
        <v>30.549140740780256</v>
      </c>
      <c r="C276">
        <f>SQRT(($A276-Sheet1!$C$33)^2+(Sheet1!$C$34-4)^2)</f>
        <v>32.60751447136074</v>
      </c>
      <c r="D276">
        <f>SQRT(($A276-Sheet1!$C$35)^2+(Sheet1!$C$36-4)^2)</f>
        <v>39.99062390110962</v>
      </c>
      <c r="E276">
        <f>SQRT(($A276-Sheet1!$C$37)^2+(Sheet1!$C$38-4)^2)</f>
        <v>43.900455578501685</v>
      </c>
      <c r="F276">
        <f>SQRT(($A276-Sheet1!$C$39)^2+(Sheet1!$C$40-4)^2)</f>
        <v>48.386465049639654</v>
      </c>
      <c r="G276">
        <f>SQRT(($A276-Sheet1!$C$41)^2+(Sheet1!$C$42-4)^2)</f>
        <v>49.51009997970111</v>
      </c>
      <c r="H276">
        <f>Sheet1!$C$27-10*LOG10(B276)-0.02*B276</f>
        <v>47.138930634212585</v>
      </c>
      <c r="I276">
        <f>Sheet1!$C$27-10*LOG10(C276)-0.02*C276</f>
        <v>46.81457619566238</v>
      </c>
      <c r="J276">
        <f>Sheet1!$C$27-10*LOG10(D276)-0.02*D276</f>
        <v>45.78050916704971</v>
      </c>
      <c r="K276">
        <f>Sheet1!$C$27-10*LOG10(E276)-0.02*E276</f>
        <v>45.29720405873418</v>
      </c>
      <c r="L276">
        <f>Sheet1!$C$27-10*LOG10(F276)-0.02*F276</f>
        <v>44.78493518911064</v>
      </c>
      <c r="M276">
        <f>Sheet1!$C$27-10*LOG10(G276)-0.02*G276</f>
        <v>44.662763409046676</v>
      </c>
      <c r="N276">
        <f t="shared" si="39"/>
        <v>51747.939701404415</v>
      </c>
      <c r="O276">
        <f t="shared" si="40"/>
        <v>48023.92140230182</v>
      </c>
      <c r="P276">
        <f t="shared" si="41"/>
        <v>37848.695594406876</v>
      </c>
      <c r="Q276">
        <f t="shared" si="42"/>
        <v>33862.60821123626</v>
      </c>
      <c r="R276">
        <f t="shared" si="43"/>
        <v>30094.942570765263</v>
      </c>
      <c r="S276">
        <f t="shared" si="44"/>
        <v>29260.136035468313</v>
      </c>
      <c r="U276">
        <f t="shared" si="45"/>
        <v>35.5</v>
      </c>
      <c r="V276">
        <f t="shared" si="46"/>
        <v>54.63307761034338</v>
      </c>
    </row>
    <row r="277" spans="1:22" ht="12.75">
      <c r="A277">
        <f t="shared" si="38"/>
        <v>36</v>
      </c>
      <c r="B277">
        <f>SQRT(($A277-Sheet1!$C$31)^2+(Sheet1!$C$32-4)^2)</f>
        <v>31.016124838541646</v>
      </c>
      <c r="C277">
        <f>SQRT(($A277-Sheet1!$C$33)^2+(Sheet1!$C$34-4)^2)</f>
        <v>33.015148038438355</v>
      </c>
      <c r="D277">
        <f>SQRT(($A277-Sheet1!$C$35)^2+(Sheet1!$C$36-4)^2)</f>
        <v>40.36087214122113</v>
      </c>
      <c r="E277">
        <f>SQRT(($A277-Sheet1!$C$37)^2+(Sheet1!$C$38-4)^2)</f>
        <v>44.384682042344295</v>
      </c>
      <c r="F277">
        <f>SQRT(($A277-Sheet1!$C$39)^2+(Sheet1!$C$40-4)^2)</f>
        <v>48.84669896727925</v>
      </c>
      <c r="G277">
        <f>SQRT(($A277-Sheet1!$C$41)^2+(Sheet1!$C$42-4)^2)</f>
        <v>49.92995093127971</v>
      </c>
      <c r="H277">
        <f>Sheet1!$C$27-10*LOG10(B277)-0.02*B277</f>
        <v>47.06370558506</v>
      </c>
      <c r="I277">
        <f>Sheet1!$C$27-10*LOG10(C277)-0.02*C277</f>
        <v>46.752467991548016</v>
      </c>
      <c r="J277">
        <f>Sheet1!$C$27-10*LOG10(D277)-0.02*D277</f>
        <v>45.73308057765293</v>
      </c>
      <c r="K277">
        <f>Sheet1!$C$27-10*LOG10(E277)-0.02*E277</f>
        <v>45.23987867036505</v>
      </c>
      <c r="L277">
        <f>Sheet1!$C$27-10*LOG10(F277)-0.02*F277</f>
        <v>44.7346172660027</v>
      </c>
      <c r="M277">
        <f>Sheet1!$C$27-10*LOG10(G277)-0.02*G277</f>
        <v>44.61769303087544</v>
      </c>
      <c r="N277">
        <f t="shared" si="39"/>
        <v>50859.32108181023</v>
      </c>
      <c r="O277">
        <f t="shared" si="40"/>
        <v>47342.02159059092</v>
      </c>
      <c r="P277">
        <f t="shared" si="41"/>
        <v>37437.60499818755</v>
      </c>
      <c r="Q277">
        <f t="shared" si="42"/>
        <v>33418.570368924935</v>
      </c>
      <c r="R277">
        <f t="shared" si="43"/>
        <v>29748.270824823332</v>
      </c>
      <c r="S277">
        <f t="shared" si="44"/>
        <v>28958.049296011133</v>
      </c>
      <c r="U277">
        <f t="shared" si="45"/>
        <v>36</v>
      </c>
      <c r="V277">
        <f t="shared" si="46"/>
        <v>54.57484772710268</v>
      </c>
    </row>
    <row r="278" spans="1:22" ht="12.75">
      <c r="A278">
        <f t="shared" si="38"/>
        <v>36.5</v>
      </c>
      <c r="B278">
        <f>SQRT(($A278-Sheet1!$C$31)^2+(Sheet1!$C$32-4)^2)</f>
        <v>31.48412298286233</v>
      </c>
      <c r="C278">
        <f>SQRT(($A278-Sheet1!$C$33)^2+(Sheet1!$C$34-4)^2)</f>
        <v>33.425289826716536</v>
      </c>
      <c r="D278">
        <f>SQRT(($A278-Sheet1!$C$35)^2+(Sheet1!$C$36-4)^2)</f>
        <v>40.73389252207552</v>
      </c>
      <c r="E278">
        <f>SQRT(($A278-Sheet1!$C$37)^2+(Sheet1!$C$38-4)^2)</f>
        <v>44.86925450684466</v>
      </c>
      <c r="F278">
        <f>SQRT(($A278-Sheet1!$C$39)^2+(Sheet1!$C$40-4)^2)</f>
        <v>49.30770730829005</v>
      </c>
      <c r="G278">
        <f>SQRT(($A278-Sheet1!$C$41)^2+(Sheet1!$C$42-4)^2)</f>
        <v>50.35126612112152</v>
      </c>
      <c r="H278">
        <f>Sheet1!$C$27-10*LOG10(B278)-0.02*B278</f>
        <v>46.98930498073435</v>
      </c>
      <c r="I278">
        <f>Sheet1!$C$27-10*LOG10(C278)-0.02*C278</f>
        <v>46.690645828823584</v>
      </c>
      <c r="J278">
        <f>Sheet1!$C$27-10*LOG10(D278)-0.02*D278</f>
        <v>45.68566646000799</v>
      </c>
      <c r="K278">
        <f>Sheet1!$C$27-10*LOG10(E278)-0.02*E278</f>
        <v>45.183029813060685</v>
      </c>
      <c r="L278">
        <f>Sheet1!$C$27-10*LOG10(F278)-0.02*F278</f>
        <v>44.684601202505185</v>
      </c>
      <c r="M278">
        <f>Sheet1!$C$27-10*LOG10(G278)-0.02*G278</f>
        <v>44.57277416265681</v>
      </c>
      <c r="N278">
        <f t="shared" si="39"/>
        <v>49995.45188030132</v>
      </c>
      <c r="O278">
        <f t="shared" si="40"/>
        <v>46672.8781262534</v>
      </c>
      <c r="P278">
        <f t="shared" si="41"/>
        <v>37031.102826240305</v>
      </c>
      <c r="Q278">
        <f t="shared" si="42"/>
        <v>32983.97414052684</v>
      </c>
      <c r="R278">
        <f t="shared" si="43"/>
        <v>29407.636412669894</v>
      </c>
      <c r="S278">
        <f t="shared" si="44"/>
        <v>28660.0811838701</v>
      </c>
      <c r="U278">
        <f t="shared" si="45"/>
        <v>36.5</v>
      </c>
      <c r="V278">
        <f t="shared" si="46"/>
        <v>54.51701873456495</v>
      </c>
    </row>
    <row r="279" spans="1:22" ht="12.75">
      <c r="A279">
        <f t="shared" si="38"/>
        <v>37</v>
      </c>
      <c r="B279">
        <f>SQRT(($A279-Sheet1!$C$31)^2+(Sheet1!$C$32-4)^2)</f>
        <v>31.953090617340916</v>
      </c>
      <c r="C279">
        <f>SQRT(($A279-Sheet1!$C$33)^2+(Sheet1!$C$34-4)^2)</f>
        <v>33.83784863137726</v>
      </c>
      <c r="D279">
        <f>SQRT(($A279-Sheet1!$C$35)^2+(Sheet1!$C$36-4)^2)</f>
        <v>41.10960958218893</v>
      </c>
      <c r="E279">
        <f>SQRT(($A279-Sheet1!$C$37)^2+(Sheet1!$C$38-4)^2)</f>
        <v>45.35416188179427</v>
      </c>
      <c r="F279">
        <f>SQRT(($A279-Sheet1!$C$39)^2+(Sheet1!$C$40-4)^2)</f>
        <v>49.76946855251722</v>
      </c>
      <c r="G279">
        <f>SQRT(($A279-Sheet1!$C$41)^2+(Sheet1!$C$42-4)^2)</f>
        <v>50.774009099144415</v>
      </c>
      <c r="H279">
        <f>Sheet1!$C$27-10*LOG10(B279)-0.02*B279</f>
        <v>46.91571291923853</v>
      </c>
      <c r="I279">
        <f>Sheet1!$C$27-10*LOG10(C279)-0.02*C279</f>
        <v>46.629119036012824</v>
      </c>
      <c r="J279">
        <f>Sheet1!$C$27-10*LOG10(D279)-0.02*D279</f>
        <v>45.63827772730775</v>
      </c>
      <c r="K279">
        <f>Sheet1!$C$27-10*LOG10(E279)-0.02*E279</f>
        <v>45.126648745910394</v>
      </c>
      <c r="L279">
        <f>Sheet1!$C$27-10*LOG10(F279)-0.02*F279</f>
        <v>44.634884038040376</v>
      </c>
      <c r="M279">
        <f>Sheet1!$C$27-10*LOG10(G279)-0.02*G279</f>
        <v>44.528008694950096</v>
      </c>
      <c r="N279">
        <f t="shared" si="39"/>
        <v>49155.40649886568</v>
      </c>
      <c r="O279">
        <f t="shared" si="40"/>
        <v>46016.322025516216</v>
      </c>
      <c r="P279">
        <f t="shared" si="41"/>
        <v>36629.228606302066</v>
      </c>
      <c r="Q279">
        <f t="shared" si="42"/>
        <v>32558.53645420893</v>
      </c>
      <c r="R279">
        <f t="shared" si="43"/>
        <v>29072.903301859922</v>
      </c>
      <c r="S279">
        <f t="shared" si="44"/>
        <v>28366.18098460922</v>
      </c>
      <c r="U279">
        <f t="shared" si="45"/>
        <v>37</v>
      </c>
      <c r="V279">
        <f t="shared" si="46"/>
        <v>54.45958757211698</v>
      </c>
    </row>
    <row r="280" spans="1:22" ht="12.75">
      <c r="A280">
        <f t="shared" si="38"/>
        <v>37.5</v>
      </c>
      <c r="B280">
        <f>SQRT(($A280-Sheet1!$C$31)^2+(Sheet1!$C$32-4)^2)</f>
        <v>32.42298567374695</v>
      </c>
      <c r="C280">
        <f>SQRT(($A280-Sheet1!$C$33)^2+(Sheet1!$C$34-4)^2)</f>
        <v>34.2527371169079</v>
      </c>
      <c r="D280">
        <f>SQRT(($A280-Sheet1!$C$35)^2+(Sheet1!$C$36-4)^2)</f>
        <v>41.48795005781799</v>
      </c>
      <c r="E280">
        <f>SQRT(($A280-Sheet1!$C$37)^2+(Sheet1!$C$38-4)^2)</f>
        <v>45.83939353874569</v>
      </c>
      <c r="F280">
        <f>SQRT(($A280-Sheet1!$C$39)^2+(Sheet1!$C$40-4)^2)</f>
        <v>50.23196193659969</v>
      </c>
      <c r="G280">
        <f>SQRT(($A280-Sheet1!$C$41)^2+(Sheet1!$C$42-4)^2)</f>
        <v>51.198144497628036</v>
      </c>
      <c r="H280">
        <f>Sheet1!$C$27-10*LOG10(B280)-0.02*B280</f>
        <v>46.84291368451512</v>
      </c>
      <c r="I280">
        <f>Sheet1!$C$27-10*LOG10(C280)-0.02*C280</f>
        <v>46.56789588525908</v>
      </c>
      <c r="J280">
        <f>Sheet1!$C$27-10*LOG10(D280)-0.02*D280</f>
        <v>45.59092467453864</v>
      </c>
      <c r="K280">
        <f>Sheet1!$C$27-10*LOG10(E280)-0.02*E280</f>
        <v>45.07072693900735</v>
      </c>
      <c r="L280">
        <f>Sheet1!$C$27-10*LOG10(F280)-0.02*F280</f>
        <v>44.585462793661506</v>
      </c>
      <c r="M280">
        <f>Sheet1!$C$27-10*LOG10(G280)-0.02*G280</f>
        <v>44.48339833470033</v>
      </c>
      <c r="N280">
        <f t="shared" si="39"/>
        <v>48338.299524406466</v>
      </c>
      <c r="O280">
        <f t="shared" si="40"/>
        <v>45372.17395978926</v>
      </c>
      <c r="P280">
        <f t="shared" si="41"/>
        <v>36232.01332992414</v>
      </c>
      <c r="Q280">
        <f t="shared" si="42"/>
        <v>32141.984986711053</v>
      </c>
      <c r="R280">
        <f t="shared" si="43"/>
        <v>28743.938789694483</v>
      </c>
      <c r="S280">
        <f t="shared" si="44"/>
        <v>28076.297362054498</v>
      </c>
      <c r="U280">
        <f t="shared" si="45"/>
        <v>37.5</v>
      </c>
      <c r="V280">
        <f t="shared" si="46"/>
        <v>54.402551019783445</v>
      </c>
    </row>
    <row r="281" spans="1:22" ht="12.75">
      <c r="A281">
        <f t="shared" si="38"/>
        <v>38</v>
      </c>
      <c r="B281">
        <f>SQRT(($A281-Sheet1!$C$31)^2+(Sheet1!$C$32-4)^2)</f>
        <v>32.89376840679705</v>
      </c>
      <c r="C281">
        <f>SQRT(($A281-Sheet1!$C$33)^2+(Sheet1!$C$34-4)^2)</f>
        <v>34.66987164671943</v>
      </c>
      <c r="D281">
        <f>SQRT(($A281-Sheet1!$C$35)^2+(Sheet1!$C$36-4)^2)</f>
        <v>41.86884283091664</v>
      </c>
      <c r="E281">
        <f>SQRT(($A281-Sheet1!$C$37)^2+(Sheet1!$C$38-4)^2)</f>
        <v>46.32493928760188</v>
      </c>
      <c r="F281">
        <f>SQRT(($A281-Sheet1!$C$39)^2+(Sheet1!$C$40-4)^2)</f>
        <v>50.695167422546305</v>
      </c>
      <c r="G281">
        <f>SQRT(($A281-Sheet1!$C$41)^2+(Sheet1!$C$42-4)^2)</f>
        <v>51.62363799656123</v>
      </c>
      <c r="H281">
        <f>Sheet1!$C$27-10*LOG10(B281)-0.02*B281</f>
        <v>46.770891770031206</v>
      </c>
      <c r="I281">
        <f>Sheet1!$C$27-10*LOG10(C281)-0.02*C281</f>
        <v>46.50698367075191</v>
      </c>
      <c r="J281">
        <f>Sheet1!$C$27-10*LOG10(D281)-0.02*D281</f>
        <v>45.54361700493259</v>
      </c>
      <c r="K281">
        <f>Sheet1!$C$27-10*LOG10(E281)-0.02*E281</f>
        <v>45.0152560681182</v>
      </c>
      <c r="L281">
        <f>Sheet1!$C$27-10*LOG10(F281)-0.02*F281</f>
        <v>44.5363344769125</v>
      </c>
      <c r="M281">
        <f>Sheet1!$C$27-10*LOG10(G281)-0.02*G281</f>
        <v>44.43894461527572</v>
      </c>
      <c r="N281">
        <f t="shared" si="39"/>
        <v>47543.28401769655</v>
      </c>
      <c r="O281">
        <f t="shared" si="40"/>
        <v>44740.24593623072</v>
      </c>
      <c r="P281">
        <f t="shared" si="41"/>
        <v>35839.480057477645</v>
      </c>
      <c r="Q281">
        <f t="shared" si="42"/>
        <v>31734.057682367908</v>
      </c>
      <c r="R281">
        <f t="shared" si="43"/>
        <v>28420.61344272755</v>
      </c>
      <c r="S281">
        <f t="shared" si="44"/>
        <v>27790.37848058002</v>
      </c>
      <c r="U281">
        <f t="shared" si="45"/>
        <v>38</v>
      </c>
      <c r="V281">
        <f t="shared" si="46"/>
        <v>54.34590571800942</v>
      </c>
    </row>
    <row r="282" spans="1:22" ht="12.75">
      <c r="A282">
        <f t="shared" si="38"/>
        <v>38.5</v>
      </c>
      <c r="B282">
        <f>SQRT(($A282-Sheet1!$C$31)^2+(Sheet1!$C$32-4)^2)</f>
        <v>33.36540124140574</v>
      </c>
      <c r="C282">
        <f>SQRT(($A282-Sheet1!$C$33)^2+(Sheet1!$C$34-4)^2)</f>
        <v>35.0891721190455</v>
      </c>
      <c r="D282">
        <f>SQRT(($A282-Sheet1!$C$35)^2+(Sheet1!$C$36-4)^2)</f>
        <v>42.25221887664599</v>
      </c>
      <c r="E282">
        <f>SQRT(($A282-Sheet1!$C$37)^2+(Sheet1!$C$38-4)^2)</f>
        <v>46.810789354592174</v>
      </c>
      <c r="F282">
        <f>SQRT(($A282-Sheet1!$C$39)^2+(Sheet1!$C$40-4)^2)</f>
        <v>51.15906566777779</v>
      </c>
      <c r="G282">
        <f>SQRT(($A282-Sheet1!$C$41)^2+(Sheet1!$C$42-4)^2)</f>
        <v>52.050456290026894</v>
      </c>
      <c r="H282">
        <f>Sheet1!$C$27-10*LOG10(B282)-0.02*B282</f>
        <v>46.69963189817548</v>
      </c>
      <c r="I282">
        <f>Sheet1!$C$27-10*LOG10(C282)-0.02*C282</f>
        <v>46.44638878211065</v>
      </c>
      <c r="J282">
        <f>Sheet1!$C$27-10*LOG10(D282)-0.02*D282</f>
        <v>45.496363855752946</v>
      </c>
      <c r="K282">
        <f>Sheet1!$C$27-10*LOG10(E282)-0.02*E282</f>
        <v>44.96022800941879</v>
      </c>
      <c r="L282">
        <f>Sheet1!$C$27-10*LOG10(F282)-0.02*F282</f>
        <v>44.487496086281084</v>
      </c>
      <c r="M282">
        <f>Sheet1!$C$27-10*LOG10(G282)-0.02*G282</f>
        <v>44.394648906020436</v>
      </c>
      <c r="N282">
        <f t="shared" si="39"/>
        <v>46769.54984020923</v>
      </c>
      <c r="O282">
        <f t="shared" si="40"/>
        <v>44120.342811170536</v>
      </c>
      <c r="P282">
        <f t="shared" si="41"/>
        <v>35451.644493050924</v>
      </c>
      <c r="Q282">
        <f t="shared" si="42"/>
        <v>31334.502296088598</v>
      </c>
      <c r="R282">
        <f t="shared" si="43"/>
        <v>28102.80103430598</v>
      </c>
      <c r="S282">
        <f t="shared" si="44"/>
        <v>27508.372117839146</v>
      </c>
      <c r="U282">
        <f t="shared" si="45"/>
        <v>38.5</v>
      </c>
      <c r="V282">
        <f t="shared" si="46"/>
        <v>54.289648185674906</v>
      </c>
    </row>
    <row r="283" spans="1:22" ht="12.75">
      <c r="A283">
        <f t="shared" si="38"/>
        <v>39</v>
      </c>
      <c r="B283">
        <f>SQRT(($A283-Sheet1!$C$31)^2+(Sheet1!$C$32-4)^2)</f>
        <v>33.83784863137726</v>
      </c>
      <c r="C283">
        <f>SQRT(($A283-Sheet1!$C$33)^2+(Sheet1!$C$34-4)^2)</f>
        <v>35.510561809129406</v>
      </c>
      <c r="D283">
        <f>SQRT(($A283-Sheet1!$C$35)^2+(Sheet1!$C$36-4)^2)</f>
        <v>42.638011210655684</v>
      </c>
      <c r="E283">
        <f>SQRT(($A283-Sheet1!$C$37)^2+(Sheet1!$C$38-4)^2)</f>
        <v>47.29693436154187</v>
      </c>
      <c r="F283">
        <f>SQRT(($A283-Sheet1!$C$39)^2+(Sheet1!$C$40-4)^2)</f>
        <v>51.62363799656123</v>
      </c>
      <c r="G283">
        <f>SQRT(($A283-Sheet1!$C$41)^2+(Sheet1!$C$42-4)^2)</f>
        <v>52.478567053607705</v>
      </c>
      <c r="H283">
        <f>Sheet1!$C$27-10*LOG10(B283)-0.02*B283</f>
        <v>46.629119036012824</v>
      </c>
      <c r="I283">
        <f>Sheet1!$C$27-10*LOG10(C283)-0.02*C283</f>
        <v>46.3861167729719</v>
      </c>
      <c r="J283">
        <f>Sheet1!$C$27-10*LOG10(D283)-0.02*D283</f>
        <v>45.449173823377045</v>
      </c>
      <c r="K283">
        <f>Sheet1!$C$27-10*LOG10(E283)-0.02*E283</f>
        <v>44.905634834305914</v>
      </c>
      <c r="L283">
        <f>Sheet1!$C$27-10*LOG10(F283)-0.02*F283</f>
        <v>44.43894461527572</v>
      </c>
      <c r="M283">
        <f>Sheet1!$C$27-10*LOG10(G283)-0.02*G283</f>
        <v>44.350512421343225</v>
      </c>
      <c r="N283">
        <f t="shared" si="39"/>
        <v>46016.322025516216</v>
      </c>
      <c r="O283">
        <f t="shared" si="40"/>
        <v>43512.26365000682</v>
      </c>
      <c r="P283">
        <f t="shared" si="41"/>
        <v>35068.51552975496</v>
      </c>
      <c r="Q283">
        <f t="shared" si="42"/>
        <v>30943.075959045964</v>
      </c>
      <c r="R283">
        <f t="shared" si="43"/>
        <v>27790.37848058002</v>
      </c>
      <c r="S283">
        <f t="shared" si="44"/>
        <v>27230.225768553253</v>
      </c>
      <c r="U283">
        <f t="shared" si="45"/>
        <v>39</v>
      </c>
      <c r="V283">
        <f t="shared" si="46"/>
        <v>54.233774836498704</v>
      </c>
    </row>
    <row r="284" spans="1:22" ht="12.75">
      <c r="A284">
        <f t="shared" si="38"/>
        <v>39.5</v>
      </c>
      <c r="B284">
        <f>SQRT(($A284-Sheet1!$C$31)^2+(Sheet1!$C$32-4)^2)</f>
        <v>34.311076928595526</v>
      </c>
      <c r="C284">
        <f>SQRT(($A284-Sheet1!$C$33)^2+(Sheet1!$C$34-4)^2)</f>
        <v>35.9339672176619</v>
      </c>
      <c r="D284">
        <f>SQRT(($A284-Sheet1!$C$35)^2+(Sheet1!$C$36-4)^2)</f>
        <v>43.02615483633182</v>
      </c>
      <c r="E284">
        <f>SQRT(($A284-Sheet1!$C$37)^2+(Sheet1!$C$38-4)^2)</f>
        <v>47.783365306349026</v>
      </c>
      <c r="F284">
        <f>SQRT(($A284-Sheet1!$C$39)^2+(Sheet1!$C$40-4)^2)</f>
        <v>52.08886637276722</v>
      </c>
      <c r="G284">
        <f>SQRT(($A284-Sheet1!$C$41)^2+(Sheet1!$C$42-4)^2)</f>
        <v>52.90793891279455</v>
      </c>
      <c r="H284">
        <f>Sheet1!$C$27-10*LOG10(B284)-0.02*B284</f>
        <v>46.559338407874186</v>
      </c>
      <c r="I284">
        <f>Sheet1!$C$27-10*LOG10(C284)-0.02*C284</f>
        <v>46.326172425028275</v>
      </c>
      <c r="J284">
        <f>Sheet1!$C$27-10*LOG10(D284)-0.02*D284</f>
        <v>45.402054987646935</v>
      </c>
      <c r="K284">
        <f>Sheet1!$C$27-10*LOG10(E284)-0.02*E284</f>
        <v>44.85146880429319</v>
      </c>
      <c r="L284">
        <f>Sheet1!$C$27-10*LOG10(F284)-0.02*F284</f>
        <v>44.39067705615408</v>
      </c>
      <c r="M284">
        <f>Sheet1!$C$27-10*LOG10(G284)-0.02*G284</f>
        <v>44.306536229361036</v>
      </c>
      <c r="N284">
        <f t="shared" si="39"/>
        <v>45282.859200171486</v>
      </c>
      <c r="O284">
        <f t="shared" si="40"/>
        <v>42915.80294638359</v>
      </c>
      <c r="P284">
        <f t="shared" si="41"/>
        <v>34690.09576608805</v>
      </c>
      <c r="Q284">
        <f t="shared" si="42"/>
        <v>30559.54476588749</v>
      </c>
      <c r="R284">
        <f t="shared" si="43"/>
        <v>27483.225775366456</v>
      </c>
      <c r="S284">
        <f t="shared" si="44"/>
        <v>26955.88673993052</v>
      </c>
      <c r="U284">
        <f t="shared" si="45"/>
        <v>39.5</v>
      </c>
      <c r="V284">
        <f t="shared" si="46"/>
        <v>54.178281993973414</v>
      </c>
    </row>
    <row r="285" spans="1:22" ht="12.75">
      <c r="A285">
        <f t="shared" si="38"/>
        <v>40</v>
      </c>
      <c r="B285">
        <f>SQRT(($A285-Sheet1!$C$31)^2+(Sheet1!$C$32-4)^2)</f>
        <v>34.785054261852174</v>
      </c>
      <c r="C285">
        <f>SQRT(($A285-Sheet1!$C$33)^2+(Sheet1!$C$34-4)^2)</f>
        <v>36.359317925395686</v>
      </c>
      <c r="D285">
        <f>SQRT(($A285-Sheet1!$C$35)^2+(Sheet1!$C$36-4)^2)</f>
        <v>43.41658669218482</v>
      </c>
      <c r="E285">
        <f>SQRT(($A285-Sheet1!$C$37)^2+(Sheet1!$C$38-4)^2)</f>
        <v>48.27007354458868</v>
      </c>
      <c r="F285">
        <f>SQRT(($A285-Sheet1!$C$39)^2+(Sheet1!$C$40-4)^2)</f>
        <v>52.55473337388365</v>
      </c>
      <c r="G285">
        <f>SQRT(($A285-Sheet1!$C$41)^2+(Sheet1!$C$42-4)^2)</f>
        <v>53.33854141237835</v>
      </c>
      <c r="H285">
        <f>Sheet1!$C$27-10*LOG10(B285)-0.02*B285</f>
        <v>46.49027550520061</v>
      </c>
      <c r="I285">
        <f>Sheet1!$C$27-10*LOG10(C285)-0.02*C285</f>
        <v>46.266559807763876</v>
      </c>
      <c r="J285">
        <f>Sheet1!$C$27-10*LOG10(D285)-0.02*D285</f>
        <v>45.355014935467146</v>
      </c>
      <c r="K285">
        <f>Sheet1!$C$27-10*LOG10(E285)-0.02*E285</f>
        <v>44.79772236599803</v>
      </c>
      <c r="L285">
        <f>Sheet1!$C$27-10*LOG10(F285)-0.02*F285</f>
        <v>44.34269040332917</v>
      </c>
      <c r="M285">
        <f>Sheet1!$C$27-10*LOG10(G285)-0.02*G285</f>
        <v>44.26272126011688</v>
      </c>
      <c r="N285">
        <f t="shared" si="39"/>
        <v>44568.4520575429</v>
      </c>
      <c r="O285">
        <f t="shared" si="40"/>
        <v>42330.75171265575</v>
      </c>
      <c r="P285">
        <f t="shared" si="41"/>
        <v>34316.38199411306</v>
      </c>
      <c r="Q285">
        <f t="shared" si="42"/>
        <v>30183.683382341318</v>
      </c>
      <c r="R285">
        <f t="shared" si="43"/>
        <v>27181.225924208706</v>
      </c>
      <c r="S285">
        <f t="shared" si="44"/>
        <v>26685.30223926464</v>
      </c>
      <c r="U285">
        <f t="shared" si="45"/>
        <v>40</v>
      </c>
      <c r="V285">
        <f t="shared" si="46"/>
        <v>54.12316590496033</v>
      </c>
    </row>
    <row r="286" spans="1:22" ht="12.75">
      <c r="A286">
        <f t="shared" si="38"/>
        <v>40.5</v>
      </c>
      <c r="B286">
        <f>SQRT(($A286-Sheet1!$C$31)^2+(Sheet1!$C$32-4)^2)</f>
        <v>35.259750424527965</v>
      </c>
      <c r="C286">
        <f>SQRT(($A286-Sheet1!$C$33)^2+(Sheet1!$C$34-4)^2)</f>
        <v>36.78654645383282</v>
      </c>
      <c r="D286">
        <f>SQRT(($A286-Sheet1!$C$35)^2+(Sheet1!$C$36-4)^2)</f>
        <v>43.8092455995307</v>
      </c>
      <c r="E286">
        <f>SQRT(($A286-Sheet1!$C$37)^2+(Sheet1!$C$38-4)^2)</f>
        <v>48.75705077217038</v>
      </c>
      <c r="F286">
        <f>SQRT(($A286-Sheet1!$C$39)^2+(Sheet1!$C$40-4)^2)</f>
        <v>53.02122216622322</v>
      </c>
      <c r="G286">
        <f>SQRT(($A286-Sheet1!$C$41)^2+(Sheet1!$C$42-4)^2)</f>
        <v>53.77034498680476</v>
      </c>
      <c r="H286">
        <f>Sheet1!$C$27-10*LOG10(B286)-0.02*B286</f>
        <v>46.421916094008026</v>
      </c>
      <c r="I286">
        <f>Sheet1!$C$27-10*LOG10(C286)-0.02*C286</f>
        <v>46.20728233412775</v>
      </c>
      <c r="J286">
        <f>Sheet1!$C$27-10*LOG10(D286)-0.02*D286</f>
        <v>45.308060783634865</v>
      </c>
      <c r="K286">
        <f>Sheet1!$C$27-10*LOG10(E286)-0.02*E286</f>
        <v>44.74438814622486</v>
      </c>
      <c r="L286">
        <f>Sheet1!$C$27-10*LOG10(F286)-0.02*F286</f>
        <v>44.29498165647699</v>
      </c>
      <c r="M286">
        <f>Sheet1!$C$27-10*LOG10(G286)-0.02*G286</f>
        <v>44.21906831339043</v>
      </c>
      <c r="N286">
        <f t="shared" si="39"/>
        <v>43872.42188686301</v>
      </c>
      <c r="O286">
        <f t="shared" si="40"/>
        <v>41756.898452839276</v>
      </c>
      <c r="P286">
        <f t="shared" si="41"/>
        <v>33947.36566028668</v>
      </c>
      <c r="Q286">
        <f t="shared" si="42"/>
        <v>29815.274672145908</v>
      </c>
      <c r="R286">
        <f t="shared" si="43"/>
        <v>26884.264877931353</v>
      </c>
      <c r="S286">
        <f t="shared" si="44"/>
        <v>26418.419454226943</v>
      </c>
      <c r="U286">
        <f t="shared" si="45"/>
        <v>40.5</v>
      </c>
      <c r="V286">
        <f t="shared" si="46"/>
        <v>54.068422752060506</v>
      </c>
    </row>
    <row r="287" spans="1:22" ht="12.75">
      <c r="A287">
        <f aca="true" t="shared" si="47" ref="A287:A350">A286+0.5</f>
        <v>41</v>
      </c>
      <c r="B287">
        <f>SQRT(($A287-Sheet1!$C$31)^2+(Sheet1!$C$32-4)^2)</f>
        <v>35.73513677041127</v>
      </c>
      <c r="C287">
        <f>SQRT(($A287-Sheet1!$C$33)^2+(Sheet1!$C$34-4)^2)</f>
        <v>37.21558813185679</v>
      </c>
      <c r="D287">
        <f>SQRT(($A287-Sheet1!$C$35)^2+(Sheet1!$C$36-4)^2)</f>
        <v>44.204072210600685</v>
      </c>
      <c r="E287">
        <f>SQRT(($A287-Sheet1!$C$37)^2+(Sheet1!$C$38-4)^2)</f>
        <v>49.24428900898052</v>
      </c>
      <c r="F287">
        <f>SQRT(($A287-Sheet1!$C$39)^2+(Sheet1!$C$40-4)^2)</f>
        <v>53.48831648126533</v>
      </c>
      <c r="G287">
        <f>SQRT(($A287-Sheet1!$C$41)^2+(Sheet1!$C$42-4)^2)</f>
        <v>54.20332093147061</v>
      </c>
      <c r="H287">
        <f>Sheet1!$C$27-10*LOG10(B287)-0.02*B287</f>
        <v>46.3542462202946</v>
      </c>
      <c r="I287">
        <f>Sheet1!$C$27-10*LOG10(C287)-0.02*C287</f>
        <v>46.14834281238043</v>
      </c>
      <c r="J287">
        <f>Sheet1!$C$27-10*LOG10(D287)-0.02*D287</f>
        <v>45.26119920089411</v>
      </c>
      <c r="K287">
        <f>Sheet1!$C$27-10*LOG10(E287)-0.02*E287</f>
        <v>44.69145894714888</v>
      </c>
      <c r="L287">
        <f>Sheet1!$C$27-10*LOG10(F287)-0.02*F287</f>
        <v>44.24754782336828</v>
      </c>
      <c r="M287">
        <f>Sheet1!$C$27-10*LOG10(G287)-0.02*G287</f>
        <v>44.1755780661193</v>
      </c>
      <c r="N287">
        <f aca="true" t="shared" si="48" ref="N287:N350">10^(0.1*H287)</f>
        <v>43194.119158814516</v>
      </c>
      <c r="O287">
        <f aca="true" t="shared" si="49" ref="O287:O350">10^(0.1*I287)</f>
        <v>41194.03002846733</v>
      </c>
      <c r="P287">
        <f aca="true" t="shared" si="50" ref="P287:P350">10^(0.1*J287)</f>
        <v>33583.03329984572</v>
      </c>
      <c r="Q287">
        <f aca="true" t="shared" si="51" ref="Q287:Q350">10^(0.1*K287)</f>
        <v>29454.109342285163</v>
      </c>
      <c r="R287">
        <f aca="true" t="shared" si="52" ref="R287:R350">10^(0.1*L287)</f>
        <v>26592.23146595826</v>
      </c>
      <c r="S287">
        <f aca="true" t="shared" si="53" ref="S287:S350">10^(0.1*M287)</f>
        <v>26155.185626339542</v>
      </c>
      <c r="U287">
        <f aca="true" t="shared" si="54" ref="U287:U350">A287</f>
        <v>41</v>
      </c>
      <c r="V287">
        <f aca="true" t="shared" si="55" ref="V287:V350">10*LOG10(SUM(N287:S287))+1</f>
        <v>54.01404866486799</v>
      </c>
    </row>
    <row r="288" spans="1:22" ht="12.75">
      <c r="A288">
        <f t="shared" si="47"/>
        <v>41.5</v>
      </c>
      <c r="B288">
        <f>SQRT(($A288-Sheet1!$C$31)^2+(Sheet1!$C$32-4)^2)</f>
        <v>36.21118611699981</v>
      </c>
      <c r="C288">
        <f>SQRT(($A288-Sheet1!$C$33)^2+(Sheet1!$C$34-4)^2)</f>
        <v>37.646380968162134</v>
      </c>
      <c r="D288">
        <f>SQRT(($A288-Sheet1!$C$35)^2+(Sheet1!$C$36-4)^2)</f>
        <v>44.60100895719737</v>
      </c>
      <c r="E288">
        <f>SQRT(($A288-Sheet1!$C$37)^2+(Sheet1!$C$38-4)^2)</f>
        <v>49.73178058344583</v>
      </c>
      <c r="F288">
        <f>SQRT(($A288-Sheet1!$C$39)^2+(Sheet1!$C$40-4)^2)</f>
        <v>53.956000593075835</v>
      </c>
      <c r="G288">
        <f>SQRT(($A288-Sheet1!$C$41)^2+(Sheet1!$C$42-4)^2)</f>
        <v>54.637441374939954</v>
      </c>
      <c r="H288">
        <f>Sheet1!$C$27-10*LOG10(B288)-0.02*B288</f>
        <v>46.287252213671835</v>
      </c>
      <c r="I288">
        <f>Sheet1!$C$27-10*LOG10(C288)-0.02*C288</f>
        <v>46.089743494341626</v>
      </c>
      <c r="J288">
        <f>Sheet1!$C$27-10*LOG10(D288)-0.02*D288</f>
        <v>45.214436429210366</v>
      </c>
      <c r="K288">
        <f>Sheet1!$C$27-10*LOG10(E288)-0.02*E288</f>
        <v>44.638927741603744</v>
      </c>
      <c r="L288">
        <f>Sheet1!$C$27-10*LOG10(F288)-0.02*F288</f>
        <v>44.200385922444696</v>
      </c>
      <c r="M288">
        <f>Sheet1!$C$27-10*LOG10(G288)-0.02*G288</f>
        <v>44.1322510794486</v>
      </c>
      <c r="N288">
        <f t="shared" si="48"/>
        <v>42532.9221681787</v>
      </c>
      <c r="O288">
        <f t="shared" si="49"/>
        <v>40641.932427006526</v>
      </c>
      <c r="P288">
        <f t="shared" si="50"/>
        <v>33223.36694570505</v>
      </c>
      <c r="Q288">
        <f t="shared" si="51"/>
        <v>29099.985605570153</v>
      </c>
      <c r="R288">
        <f t="shared" si="52"/>
        <v>26305.017329623864</v>
      </c>
      <c r="S288">
        <f t="shared" si="53"/>
        <v>25895.548118089937</v>
      </c>
      <c r="U288">
        <f t="shared" si="54"/>
        <v>41.5</v>
      </c>
      <c r="V288">
        <f t="shared" si="55"/>
        <v>53.96003973020137</v>
      </c>
    </row>
    <row r="289" spans="1:22" ht="12.75">
      <c r="A289">
        <f t="shared" si="47"/>
        <v>42</v>
      </c>
      <c r="B289">
        <f>SQRT(($A289-Sheet1!$C$31)^2+(Sheet1!$C$32-4)^2)</f>
        <v>36.68787265568828</v>
      </c>
      <c r="C289">
        <f>SQRT(($A289-Sheet1!$C$33)^2+(Sheet1!$C$34-4)^2)</f>
        <v>38.07886552931954</v>
      </c>
      <c r="D289">
        <f>SQRT(($A289-Sheet1!$C$35)^2+(Sheet1!$C$36-4)^2)</f>
        <v>45</v>
      </c>
      <c r="E289">
        <f>SQRT(($A289-Sheet1!$C$37)^2+(Sheet1!$C$38-4)^2)</f>
        <v>50.21951811795888</v>
      </c>
      <c r="F289">
        <f>SQRT(($A289-Sheet1!$C$39)^2+(Sheet1!$C$40-4)^2)</f>
        <v>54.42425929675111</v>
      </c>
      <c r="G289">
        <f>SQRT(($A289-Sheet1!$C$41)^2+(Sheet1!$C$42-4)^2)</f>
        <v>55.072679252057455</v>
      </c>
      <c r="H289">
        <f>Sheet1!$C$27-10*LOG10(B289)-0.02*B289</f>
        <v>46.22092068946634</v>
      </c>
      <c r="I289">
        <f>Sheet1!$C$27-10*LOG10(C289)-0.02*C289</f>
        <v>46.031486120258634</v>
      </c>
      <c r="J289">
        <f>Sheet1!$C$27-10*LOG10(D289)-0.02*D289</f>
        <v>45.16777830426647</v>
      </c>
      <c r="K289">
        <f>Sheet1!$C$27-10*LOG10(E289)-0.02*E289</f>
        <v>44.58678766847541</v>
      </c>
      <c r="L289">
        <f>Sheet1!$C$27-10*LOG10(F289)-0.02*F289</f>
        <v>44.15349298515893</v>
      </c>
      <c r="M289">
        <f>Sheet1!$C$27-10*LOG10(G289)-0.02*G289</f>
        <v>44.089087805425436</v>
      </c>
      <c r="N289">
        <f t="shared" si="48"/>
        <v>41888.23573346359</v>
      </c>
      <c r="O289">
        <f t="shared" si="49"/>
        <v>40100.391441762826</v>
      </c>
      <c r="P289">
        <f t="shared" si="50"/>
        <v>32868.34451285215</v>
      </c>
      <c r="Q289">
        <f t="shared" si="51"/>
        <v>28752.70885965139</v>
      </c>
      <c r="R289">
        <f t="shared" si="52"/>
        <v>26022.516855684018</v>
      </c>
      <c r="S289">
        <f t="shared" si="53"/>
        <v>25639.454474118258</v>
      </c>
      <c r="U289">
        <f t="shared" si="54"/>
        <v>42</v>
      </c>
      <c r="V289">
        <f t="shared" si="55"/>
        <v>53.90639200140086</v>
      </c>
    </row>
    <row r="290" spans="1:22" ht="12.75">
      <c r="A290">
        <f t="shared" si="47"/>
        <v>42.5</v>
      </c>
      <c r="B290">
        <f>SQRT(($A290-Sheet1!$C$31)^2+(Sheet1!$C$32-4)^2)</f>
        <v>37.16517186829626</v>
      </c>
      <c r="C290">
        <f>SQRT(($A290-Sheet1!$C$33)^2+(Sheet1!$C$34-4)^2)</f>
        <v>38.51298482330343</v>
      </c>
      <c r="D290">
        <f>SQRT(($A290-Sheet1!$C$35)^2+(Sheet1!$C$36-4)^2)</f>
        <v>45.40099117860754</v>
      </c>
      <c r="E290">
        <f>SQRT(($A290-Sheet1!$C$37)^2+(Sheet1!$C$38-4)^2)</f>
        <v>50.70749451511088</v>
      </c>
      <c r="F290">
        <f>SQRT(($A290-Sheet1!$C$39)^2+(Sheet1!$C$40-4)^2)</f>
        <v>54.89307788783573</v>
      </c>
      <c r="G290">
        <f>SQRT(($A290-Sheet1!$C$41)^2+(Sheet1!$C$42-4)^2)</f>
        <v>55.509008277936296</v>
      </c>
      <c r="H290">
        <f>Sheet1!$C$27-10*LOG10(B290)-0.02*B290</f>
        <v>46.15523854950805</v>
      </c>
      <c r="I290">
        <f>Sheet1!$C$27-10*LOG10(C290)-0.02*C290</f>
        <v>45.973571960506376</v>
      </c>
      <c r="J290">
        <f>Sheet1!$C$27-10*LOG10(D290)-0.02*D290</f>
        <v>45.12123027518487</v>
      </c>
      <c r="K290">
        <f>Sheet1!$C$27-10*LOG10(E290)-0.02*E290</f>
        <v>44.53503202820377</v>
      </c>
      <c r="L290">
        <f>Sheet1!$C$27-10*LOG10(F290)-0.02*F290</f>
        <v>44.106866058096294</v>
      </c>
      <c r="M290">
        <f>Sheet1!$C$27-10*LOG10(G290)-0.02*G290</f>
        <v>44.046088593354646</v>
      </c>
      <c r="N290">
        <f t="shared" si="48"/>
        <v>41259.48995292835</v>
      </c>
      <c r="O290">
        <f t="shared" si="49"/>
        <v>39569.19327151029</v>
      </c>
      <c r="P290">
        <f t="shared" si="50"/>
        <v>32517.940159252073</v>
      </c>
      <c r="Q290">
        <f t="shared" si="51"/>
        <v>28412.091381598362</v>
      </c>
      <c r="R290">
        <f t="shared" si="52"/>
        <v>25744.62711020288</v>
      </c>
      <c r="S290">
        <f t="shared" si="53"/>
        <v>25386.85247688421</v>
      </c>
      <c r="U290">
        <f t="shared" si="54"/>
        <v>42.5</v>
      </c>
      <c r="V290">
        <f t="shared" si="55"/>
        <v>53.853101506770884</v>
      </c>
    </row>
    <row r="291" spans="1:22" ht="12.75">
      <c r="A291">
        <f t="shared" si="47"/>
        <v>43</v>
      </c>
      <c r="B291">
        <f>SQRT(($A291-Sheet1!$C$31)^2+(Sheet1!$C$32-4)^2)</f>
        <v>37.64306044943742</v>
      </c>
      <c r="C291">
        <f>SQRT(($A291-Sheet1!$C$33)^2+(Sheet1!$C$34-4)^2)</f>
        <v>38.948684188300895</v>
      </c>
      <c r="D291">
        <f>SQRT(($A291-Sheet1!$C$35)^2+(Sheet1!$C$36-4)^2)</f>
        <v>45.803929962395145</v>
      </c>
      <c r="E291">
        <f>SQRT(($A291-Sheet1!$C$37)^2+(Sheet1!$C$38-4)^2)</f>
        <v>51.19570294468082</v>
      </c>
      <c r="F291">
        <f>SQRT(($A291-Sheet1!$C$39)^2+(Sheet1!$C$40-4)^2)</f>
        <v>55.362442142665635</v>
      </c>
      <c r="G291">
        <f>SQRT(($A291-Sheet1!$C$41)^2+(Sheet1!$C$42-4)^2)</f>
        <v>55.94640292279746</v>
      </c>
      <c r="H291">
        <f>Sheet1!$C$27-10*LOG10(B291)-0.02*B291</f>
        <v>46.09019298179385</v>
      </c>
      <c r="I291">
        <f>Sheet1!$C$27-10*LOG10(C291)-0.02*C291</f>
        <v>45.91600185432023</v>
      </c>
      <c r="J291">
        <f>Sheet1!$C$27-10*LOG10(D291)-0.02*D291</f>
        <v>45.074797423484306</v>
      </c>
      <c r="K291">
        <f>Sheet1!$C$27-10*LOG10(E291)-0.02*E291</f>
        <v>44.48365427839328</v>
      </c>
      <c r="L291">
        <f>Sheet1!$C$27-10*LOG10(F291)-0.02*F291</f>
        <v>44.06050220489442</v>
      </c>
      <c r="M291">
        <f>Sheet1!$C$27-10*LOG10(G291)-0.02*G291</f>
        <v>44.00325369583171</v>
      </c>
      <c r="N291">
        <f t="shared" si="48"/>
        <v>40646.139016039924</v>
      </c>
      <c r="O291">
        <f t="shared" si="49"/>
        <v>39048.125047417416</v>
      </c>
      <c r="P291">
        <f t="shared" si="50"/>
        <v>32172.124624280143</v>
      </c>
      <c r="Q291">
        <f t="shared" si="51"/>
        <v>28077.952037230043</v>
      </c>
      <c r="R291">
        <f t="shared" si="52"/>
        <v>25471.247772971616</v>
      </c>
      <c r="S291">
        <f t="shared" si="53"/>
        <v>25137.69019719864</v>
      </c>
      <c r="U291">
        <f t="shared" si="54"/>
        <v>43</v>
      </c>
      <c r="V291">
        <f t="shared" si="55"/>
        <v>53.80016425724067</v>
      </c>
    </row>
    <row r="292" spans="1:22" ht="12.75">
      <c r="A292">
        <f t="shared" si="47"/>
        <v>43.5</v>
      </c>
      <c r="B292">
        <f>SQRT(($A292-Sheet1!$C$31)^2+(Sheet1!$C$32-4)^2)</f>
        <v>38.12151623427379</v>
      </c>
      <c r="C292">
        <f>SQRT(($A292-Sheet1!$C$33)^2+(Sheet1!$C$34-4)^2)</f>
        <v>39.38591118661596</v>
      </c>
      <c r="D292">
        <f>SQRT(($A292-Sheet1!$C$35)^2+(Sheet1!$C$36-4)^2)</f>
        <v>46.20876540224809</v>
      </c>
      <c r="E292">
        <f>SQRT(($A292-Sheet1!$C$37)^2+(Sheet1!$C$38-4)^2)</f>
        <v>51.68413683133346</v>
      </c>
      <c r="F292">
        <f>SQRT(($A292-Sheet1!$C$39)^2+(Sheet1!$C$40-4)^2)</f>
        <v>55.832338299591214</v>
      </c>
      <c r="G292">
        <f>SQRT(($A292-Sheet1!$C$41)^2+(Sheet1!$C$42-4)^2)</f>
        <v>56.38483838763751</v>
      </c>
      <c r="H292">
        <f>Sheet1!$C$27-10*LOG10(B292)-0.02*B292</f>
        <v>46.02577145919229</v>
      </c>
      <c r="I292">
        <f>Sheet1!$C$27-10*LOG10(C292)-0.02*C292</f>
        <v>45.85877624575365</v>
      </c>
      <c r="J292">
        <f>Sheet1!$C$27-10*LOG10(D292)-0.02*D292</f>
        <v>45.028484481281666</v>
      </c>
      <c r="K292">
        <f>Sheet1!$C$27-10*LOG10(E292)-0.02*E292</f>
        <v>44.43264802953261</v>
      </c>
      <c r="L292">
        <f>Sheet1!$C$27-10*LOG10(F292)-0.02*F292</f>
        <v>44.01439850797622</v>
      </c>
      <c r="M292">
        <f>Sheet1!$C$27-10*LOG10(G292)-0.02*G292</f>
        <v>43.960583274467545</v>
      </c>
      <c r="N292">
        <f t="shared" si="48"/>
        <v>40047.66006909857</v>
      </c>
      <c r="O292">
        <f t="shared" si="49"/>
        <v>38536.97529422829</v>
      </c>
      <c r="P292">
        <f t="shared" si="50"/>
        <v>31830.86554570576</v>
      </c>
      <c r="Q292">
        <f t="shared" si="51"/>
        <v>27750.1160044201</v>
      </c>
      <c r="R292">
        <f t="shared" si="52"/>
        <v>25202.28107259075</v>
      </c>
      <c r="S292">
        <f t="shared" si="53"/>
        <v>24891.916039976415</v>
      </c>
      <c r="U292">
        <f t="shared" si="54"/>
        <v>43.5</v>
      </c>
      <c r="V292">
        <f t="shared" si="55"/>
        <v>53.747576253309035</v>
      </c>
    </row>
    <row r="293" spans="1:22" ht="12.75">
      <c r="A293">
        <f t="shared" si="47"/>
        <v>44</v>
      </c>
      <c r="B293">
        <f>SQRT(($A293-Sheet1!$C$31)^2+(Sheet1!$C$32-4)^2)</f>
        <v>38.600518131237564</v>
      </c>
      <c r="C293">
        <f>SQRT(($A293-Sheet1!$C$33)^2+(Sheet1!$C$34-4)^2)</f>
        <v>39.824615503479755</v>
      </c>
      <c r="D293">
        <f>SQRT(($A293-Sheet1!$C$35)^2+(Sheet1!$C$36-4)^2)</f>
        <v>46.61544808322666</v>
      </c>
      <c r="E293">
        <f>SQRT(($A293-Sheet1!$C$37)^2+(Sheet1!$C$38-4)^2)</f>
        <v>52.172789842982326</v>
      </c>
      <c r="F293">
        <f>SQRT(($A293-Sheet1!$C$39)^2+(Sheet1!$C$40-4)^2)</f>
        <v>56.302753041036986</v>
      </c>
      <c r="G293">
        <f>SQRT(($A293-Sheet1!$C$41)^2+(Sheet1!$C$42-4)^2)</f>
        <v>56.824290580701486</v>
      </c>
      <c r="H293">
        <f>Sheet1!$C$27-10*LOG10(B293)-0.02*B293</f>
        <v>45.96196173733379</v>
      </c>
      <c r="I293">
        <f>Sheet1!$C$27-10*LOG10(C293)-0.02*C293</f>
        <v>45.801895217042386</v>
      </c>
      <c r="J293">
        <f>Sheet1!$C$27-10*LOG10(D293)-0.02*D293</f>
        <v>44.98229584875274</v>
      </c>
      <c r="K293">
        <f>Sheet1!$C$27-10*LOG10(E293)-0.02*E293</f>
        <v>44.38200704082368</v>
      </c>
      <c r="L293">
        <f>Sheet1!$C$27-10*LOG10(F293)-0.02*F293</f>
        <v>43.9685520701104</v>
      </c>
      <c r="M293">
        <f>Sheet1!$C$27-10*LOG10(G293)-0.02*G293</f>
        <v>43.91807740532006</v>
      </c>
      <c r="N293">
        <f t="shared" si="48"/>
        <v>39463.55213354458</v>
      </c>
      <c r="O293">
        <f t="shared" si="49"/>
        <v>38035.53433207253</v>
      </c>
      <c r="P293">
        <f t="shared" si="50"/>
        <v>31494.127756244823</v>
      </c>
      <c r="Q293">
        <f t="shared" si="51"/>
        <v>27428.41450964573</v>
      </c>
      <c r="R293">
        <f t="shared" si="52"/>
        <v>24937.63172233387</v>
      </c>
      <c r="S293">
        <f t="shared" si="53"/>
        <v>24649.47878555022</v>
      </c>
      <c r="U293">
        <f t="shared" si="54"/>
        <v>44</v>
      </c>
      <c r="V293">
        <f t="shared" si="55"/>
        <v>53.695333491334154</v>
      </c>
    </row>
    <row r="294" spans="1:22" ht="12.75">
      <c r="A294">
        <f t="shared" si="47"/>
        <v>44.5</v>
      </c>
      <c r="B294">
        <f>SQRT(($A294-Sheet1!$C$31)^2+(Sheet1!$C$32-4)^2)</f>
        <v>39.080046059338265</v>
      </c>
      <c r="C294">
        <f>SQRT(($A294-Sheet1!$C$33)^2+(Sheet1!$C$34-4)^2)</f>
        <v>40.26474885057648</v>
      </c>
      <c r="D294">
        <f>SQRT(($A294-Sheet1!$C$35)^2+(Sheet1!$C$36-4)^2)</f>
        <v>47.02393007820593</v>
      </c>
      <c r="E294">
        <f>SQRT(($A294-Sheet1!$C$37)^2+(Sheet1!$C$38-4)^2)</f>
        <v>52.66165587977651</v>
      </c>
      <c r="F294">
        <f>SQRT(($A294-Sheet1!$C$39)^2+(Sheet1!$C$40-4)^2)</f>
        <v>56.77367347635698</v>
      </c>
      <c r="G294">
        <f>SQRT(($A294-Sheet1!$C$41)^2+(Sheet1!$C$42-4)^2)</f>
        <v>57.2647360947381</v>
      </c>
      <c r="H294">
        <f>Sheet1!$C$27-10*LOG10(B294)-0.02*B294</f>
        <v>45.8987518518129</v>
      </c>
      <c r="I294">
        <f>Sheet1!$C$27-10*LOG10(C294)-0.02*C294</f>
        <v>45.74535851954769</v>
      </c>
      <c r="J294">
        <f>Sheet1!$C$27-10*LOG10(D294)-0.02*D294</f>
        <v>44.93623561086689</v>
      </c>
      <c r="K294">
        <f>Sheet1!$C$27-10*LOG10(E294)-0.02*E294</f>
        <v>44.331725216119374</v>
      </c>
      <c r="L294">
        <f>Sheet1!$C$27-10*LOG10(F294)-0.02*F294</f>
        <v>43.92296001581256</v>
      </c>
      <c r="M294">
        <f>Sheet1!$C$27-10*LOG10(G294)-0.02*G294</f>
        <v>43.87573608404622</v>
      </c>
      <c r="N294">
        <f t="shared" si="48"/>
        <v>38893.33507529484</v>
      </c>
      <c r="O294">
        <f t="shared" si="49"/>
        <v>37543.59462473874</v>
      </c>
      <c r="P294">
        <f t="shared" si="50"/>
        <v>31161.873560682357</v>
      </c>
      <c r="Q294">
        <f t="shared" si="51"/>
        <v>27112.684577087934</v>
      </c>
      <c r="R294">
        <f t="shared" si="52"/>
        <v>24677.2068568873</v>
      </c>
      <c r="S294">
        <f t="shared" si="53"/>
        <v>24410.327626861603</v>
      </c>
      <c r="U294">
        <f t="shared" si="54"/>
        <v>44.5</v>
      </c>
      <c r="V294">
        <f t="shared" si="55"/>
        <v>53.64343196922323</v>
      </c>
    </row>
    <row r="295" spans="1:22" ht="12.75">
      <c r="A295">
        <f t="shared" si="47"/>
        <v>45</v>
      </c>
      <c r="B295">
        <f>SQRT(($A295-Sheet1!$C$31)^2+(Sheet1!$C$32-4)^2)</f>
        <v>39.56008088970496</v>
      </c>
      <c r="C295">
        <f>SQRT(($A295-Sheet1!$C$33)^2+(Sheet1!$C$34-4)^2)</f>
        <v>40.70626487409524</v>
      </c>
      <c r="D295">
        <f>SQRT(($A295-Sheet1!$C$35)^2+(Sheet1!$C$36-4)^2)</f>
        <v>47.43416490252569</v>
      </c>
      <c r="E295">
        <f>SQRT(($A295-Sheet1!$C$37)^2+(Sheet1!$C$38-4)^2)</f>
        <v>53.150729063673246</v>
      </c>
      <c r="F295">
        <f>SQRT(($A295-Sheet1!$C$39)^2+(Sheet1!$C$40-4)^2)</f>
        <v>57.245087125446844</v>
      </c>
      <c r="G295">
        <f>SQRT(($A295-Sheet1!$C$41)^2+(Sheet1!$C$42-4)^2)</f>
        <v>57.706152185014034</v>
      </c>
      <c r="H295">
        <f>Sheet1!$C$27-10*LOG10(B295)-0.02*B295</f>
        <v>45.836130114813464</v>
      </c>
      <c r="I295">
        <f>Sheet1!$C$27-10*LOG10(C295)-0.02*C295</f>
        <v>45.68916560244131</v>
      </c>
      <c r="J295">
        <f>Sheet1!$C$27-10*LOG10(D295)-0.02*D295</f>
        <v>44.89030755341258</v>
      </c>
      <c r="K295">
        <f>Sheet1!$C$27-10*LOG10(E295)-0.02*E295</f>
        <v>44.28179659996915</v>
      </c>
      <c r="L295">
        <f>Sheet1!$C$27-10*LOG10(F295)-0.02*F295</f>
        <v>43.87761949259908</v>
      </c>
      <c r="M295">
        <f>Sheet1!$C$27-10*LOG10(G295)-0.02*G295</f>
        <v>43.833559230788026</v>
      </c>
      <c r="N295">
        <f t="shared" si="48"/>
        <v>38336.54862334376</v>
      </c>
      <c r="O295">
        <f t="shared" si="49"/>
        <v>37060.951079737875</v>
      </c>
      <c r="P295">
        <f t="shared" si="50"/>
        <v>30834.06299455228</v>
      </c>
      <c r="Q295">
        <f t="shared" si="51"/>
        <v>26802.76878962787</v>
      </c>
      <c r="R295">
        <f t="shared" si="52"/>
        <v>24420.915970051366</v>
      </c>
      <c r="S295">
        <f t="shared" si="53"/>
        <v>24174.412202825115</v>
      </c>
      <c r="U295">
        <f t="shared" si="54"/>
        <v>45</v>
      </c>
      <c r="V295">
        <f t="shared" si="55"/>
        <v>53.59186769157294</v>
      </c>
    </row>
    <row r="296" spans="1:22" ht="12.75">
      <c r="A296">
        <f t="shared" si="47"/>
        <v>45.5</v>
      </c>
      <c r="B296">
        <f>SQRT(($A296-Sheet1!$C$31)^2+(Sheet1!$C$32-4)^2)</f>
        <v>40.04060439104285</v>
      </c>
      <c r="C296">
        <f>SQRT(($A296-Sheet1!$C$33)^2+(Sheet1!$C$34-4)^2)</f>
        <v>41.14911906711977</v>
      </c>
      <c r="D296">
        <f>SQRT(($A296-Sheet1!$C$35)^2+(Sheet1!$C$36-4)^2)</f>
        <v>47.846107469678245</v>
      </c>
      <c r="E296">
        <f>SQRT(($A296-Sheet1!$C$37)^2+(Sheet1!$C$38-4)^2)</f>
        <v>53.64000372856064</v>
      </c>
      <c r="F296">
        <f>SQRT(($A296-Sheet1!$C$39)^2+(Sheet1!$C$40-4)^2)</f>
        <v>57.716981903075975</v>
      </c>
      <c r="G296">
        <f>SQRT(($A296-Sheet1!$C$41)^2+(Sheet1!$C$42-4)^2)</f>
        <v>58.148516748065035</v>
      </c>
      <c r="H296">
        <f>Sheet1!$C$27-10*LOG10(B296)-0.02*B296</f>
        <v>45.77408511125266</v>
      </c>
      <c r="I296">
        <f>Sheet1!$C$27-10*LOG10(C296)-0.02*C296</f>
        <v>45.63331563928552</v>
      </c>
      <c r="J296">
        <f>Sheet1!$C$27-10*LOG10(D296)-0.02*D296</f>
        <v>44.84451517833224</v>
      </c>
      <c r="K296">
        <f>Sheet1!$C$27-10*LOG10(E296)-0.02*E296</f>
        <v>44.23221537377141</v>
      </c>
      <c r="L296">
        <f>Sheet1!$C$27-10*LOG10(F296)-0.02*F296</f>
        <v>43.832527672105144</v>
      </c>
      <c r="M296">
        <f>Sheet1!$C$27-10*LOG10(G296)-0.02*G296</f>
        <v>43.791546694805376</v>
      </c>
      <c r="N296">
        <f t="shared" si="48"/>
        <v>37792.75143578427</v>
      </c>
      <c r="O296">
        <f t="shared" si="49"/>
        <v>36587.401305020714</v>
      </c>
      <c r="P296">
        <f t="shared" si="50"/>
        <v>30510.654065336774</v>
      </c>
      <c r="Q296">
        <f t="shared" si="51"/>
        <v>26498.515061119328</v>
      </c>
      <c r="R296">
        <f t="shared" si="52"/>
        <v>24168.6708534726</v>
      </c>
      <c r="S296">
        <f t="shared" si="53"/>
        <v>23941.68262814479</v>
      </c>
      <c r="U296">
        <f t="shared" si="54"/>
        <v>45.5</v>
      </c>
      <c r="V296">
        <f t="shared" si="55"/>
        <v>53.54063667430671</v>
      </c>
    </row>
    <row r="297" spans="1:22" ht="12.75">
      <c r="A297">
        <f t="shared" si="47"/>
        <v>46</v>
      </c>
      <c r="B297">
        <f>SQRT(($A297-Sheet1!$C$31)^2+(Sheet1!$C$32-4)^2)</f>
        <v>40.52159917870962</v>
      </c>
      <c r="C297">
        <f>SQRT(($A297-Sheet1!$C$33)^2+(Sheet1!$C$34-4)^2)</f>
        <v>41.593268686170845</v>
      </c>
      <c r="D297">
        <f>SQRT(($A297-Sheet1!$C$35)^2+(Sheet1!$C$36-4)^2)</f>
        <v>48.25971404805462</v>
      </c>
      <c r="E297">
        <f>SQRT(($A297-Sheet1!$C$37)^2+(Sheet1!$C$38-4)^2)</f>
        <v>54.12947441089743</v>
      </c>
      <c r="F297">
        <f>SQRT(($A297-Sheet1!$C$39)^2+(Sheet1!$C$40-4)^2)</f>
        <v>58.18934610390462</v>
      </c>
      <c r="G297">
        <f>SQRT(($A297-Sheet1!$C$41)^2+(Sheet1!$C$42-4)^2)</f>
        <v>58.59180830116101</v>
      </c>
      <c r="H297">
        <f>Sheet1!$C$27-10*LOG10(B297)-0.02*B297</f>
        <v>45.712605694528605</v>
      </c>
      <c r="I297">
        <f>Sheet1!$C$27-10*LOG10(C297)-0.02*C297</f>
        <v>45.5778075526525</v>
      </c>
      <c r="J297">
        <f>Sheet1!$C$27-10*LOG10(D297)-0.02*D297</f>
        <v>44.7988617183854</v>
      </c>
      <c r="K297">
        <f>Sheet1!$C$27-10*LOG10(E297)-0.02*E297</f>
        <v>44.182975852031404</v>
      </c>
      <c r="L297">
        <f>Sheet1!$C$27-10*LOG10(F297)-0.02*F297</f>
        <v>43.78768175107722</v>
      </c>
      <c r="M297">
        <f>Sheet1!$C$27-10*LOG10(G297)-0.02*G297</f>
        <v>43.74969825886793</v>
      </c>
      <c r="N297">
        <f t="shared" si="48"/>
        <v>37261.520211366515</v>
      </c>
      <c r="O297">
        <f t="shared" si="49"/>
        <v>36122.7458267719</v>
      </c>
      <c r="P297">
        <f t="shared" si="50"/>
        <v>30191.60297712371</v>
      </c>
      <c r="Q297">
        <f t="shared" si="51"/>
        <v>26199.776419354235</v>
      </c>
      <c r="R297">
        <f t="shared" si="52"/>
        <v>23920.385536462898</v>
      </c>
      <c r="S297">
        <f t="shared" si="53"/>
        <v>23712.089519842426</v>
      </c>
      <c r="U297">
        <f t="shared" si="54"/>
        <v>46</v>
      </c>
      <c r="V297">
        <f t="shared" si="55"/>
        <v>53.48973494885127</v>
      </c>
    </row>
    <row r="298" spans="1:22" ht="12.75">
      <c r="A298">
        <f t="shared" si="47"/>
        <v>46.5</v>
      </c>
      <c r="B298">
        <f>SQRT(($A298-Sheet1!$C$31)^2+(Sheet1!$C$32-4)^2)</f>
        <v>41.00304866714181</v>
      </c>
      <c r="C298">
        <f>SQRT(($A298-Sheet1!$C$33)^2+(Sheet1!$C$34-4)^2)</f>
        <v>42.03867267171979</v>
      </c>
      <c r="D298">
        <f>SQRT(($A298-Sheet1!$C$35)^2+(Sheet1!$C$36-4)^2)</f>
        <v>48.67494221876385</v>
      </c>
      <c r="E298">
        <f>SQRT(($A298-Sheet1!$C$37)^2+(Sheet1!$C$38-4)^2)</f>
        <v>54.61913584083879</v>
      </c>
      <c r="F298">
        <f>SQRT(($A298-Sheet1!$C$39)^2+(Sheet1!$C$40-4)^2)</f>
        <v>58.66216838815286</v>
      </c>
      <c r="G298">
        <f>SQRT(($A298-Sheet1!$C$41)^2+(Sheet1!$C$42-4)^2)</f>
        <v>59.03600596246328</v>
      </c>
      <c r="H298">
        <f>Sheet1!$C$27-10*LOG10(B298)-0.02*B298</f>
        <v>45.65168098194465</v>
      </c>
      <c r="I298">
        <f>Sheet1!$C$27-10*LOG10(C298)-0.02*C298</f>
        <v>45.52264003691882</v>
      </c>
      <c r="J298">
        <f>Sheet1!$C$27-10*LOG10(D298)-0.02*D298</f>
        <v>44.753350151160376</v>
      </c>
      <c r="K298">
        <f>Sheet1!$C$27-10*LOG10(E298)-0.02*E298</f>
        <v>44.134072478722935</v>
      </c>
      <c r="L298">
        <f>Sheet1!$C$27-10*LOG10(F298)-0.02*F298</f>
        <v>43.74307895224991</v>
      </c>
      <c r="M298">
        <f>Sheet1!$C$27-10*LOG10(G298)-0.02*G298</f>
        <v>43.70801364341779</v>
      </c>
      <c r="N298">
        <f t="shared" si="48"/>
        <v>36742.448844691615</v>
      </c>
      <c r="O298">
        <f t="shared" si="49"/>
        <v>35666.788272316466</v>
      </c>
      <c r="P298">
        <f t="shared" si="50"/>
        <v>29876.864339628264</v>
      </c>
      <c r="Q298">
        <f t="shared" si="51"/>
        <v>25906.41079916576</v>
      </c>
      <c r="R298">
        <f t="shared" si="52"/>
        <v>23675.976226954783</v>
      </c>
      <c r="S298">
        <f t="shared" si="53"/>
        <v>23485.584020741488</v>
      </c>
      <c r="U298">
        <f t="shared" si="54"/>
        <v>46.5</v>
      </c>
      <c r="V298">
        <f t="shared" si="55"/>
        <v>53.43915856589113</v>
      </c>
    </row>
    <row r="299" spans="1:22" ht="12.75">
      <c r="A299">
        <f t="shared" si="47"/>
        <v>47</v>
      </c>
      <c r="B299">
        <f>SQRT(($A299-Sheet1!$C$31)^2+(Sheet1!$C$32-4)^2)</f>
        <v>41.48493702538308</v>
      </c>
      <c r="C299">
        <f>SQRT(($A299-Sheet1!$C$33)^2+(Sheet1!$C$34-4)^2)</f>
        <v>42.485291572496</v>
      </c>
      <c r="D299">
        <f>SQRT(($A299-Sheet1!$C$35)^2+(Sheet1!$C$36-4)^2)</f>
        <v>49.09175083453431</v>
      </c>
      <c r="E299">
        <f>SQRT(($A299-Sheet1!$C$37)^2+(Sheet1!$C$38-4)^2)</f>
        <v>55.10898293381942</v>
      </c>
      <c r="F299">
        <f>SQRT(($A299-Sheet1!$C$39)^2+(Sheet1!$C$40-4)^2)</f>
        <v>59.135437767890075</v>
      </c>
      <c r="G299">
        <f>SQRT(($A299-Sheet1!$C$41)^2+(Sheet1!$C$42-4)^2)</f>
        <v>59.481089431852205</v>
      </c>
      <c r="H299">
        <f>Sheet1!$C$27-10*LOG10(B299)-0.02*B299</f>
        <v>45.59130034987444</v>
      </c>
      <c r="I299">
        <f>Sheet1!$C$27-10*LOG10(C299)-0.02*C299</f>
        <v>45.4678115793616</v>
      </c>
      <c r="J299">
        <f>Sheet1!$C$27-10*LOG10(D299)-0.02*D299</f>
        <v>44.70798321245487</v>
      </c>
      <c r="K299">
        <f>Sheet1!$C$27-10*LOG10(E299)-0.02*E299</f>
        <v>44.08549982375219</v>
      </c>
      <c r="L299">
        <f>Sheet1!$C$27-10*LOG10(F299)-0.02*F299</f>
        <v>43.69871652511588</v>
      </c>
      <c r="M299">
        <f>Sheet1!$C$27-10*LOG10(G299)-0.02*G299</f>
        <v>43.66649251051434</v>
      </c>
      <c r="N299">
        <f t="shared" si="48"/>
        <v>36235.14762314479</v>
      </c>
      <c r="O299">
        <f t="shared" si="49"/>
        <v>35219.33552179208</v>
      </c>
      <c r="P299">
        <f t="shared" si="50"/>
        <v>29566.391362458493</v>
      </c>
      <c r="Q299">
        <f t="shared" si="51"/>
        <v>25618.280845147518</v>
      </c>
      <c r="R299">
        <f t="shared" si="52"/>
        <v>23435.361253628824</v>
      </c>
      <c r="S299">
        <f t="shared" si="53"/>
        <v>23262.117820133873</v>
      </c>
      <c r="U299">
        <f t="shared" si="54"/>
        <v>47</v>
      </c>
      <c r="V299">
        <f t="shared" si="55"/>
        <v>53.38890359873659</v>
      </c>
    </row>
    <row r="300" spans="1:22" ht="12.75">
      <c r="A300">
        <f t="shared" si="47"/>
        <v>47.5</v>
      </c>
      <c r="B300">
        <f>SQRT(($A300-Sheet1!$C$31)^2+(Sheet1!$C$32-4)^2)</f>
        <v>41.96724913548659</v>
      </c>
      <c r="C300">
        <f>SQRT(($A300-Sheet1!$C$33)^2+(Sheet1!$C$34-4)^2)</f>
        <v>42.933087473416116</v>
      </c>
      <c r="D300">
        <f>SQRT(($A300-Sheet1!$C$35)^2+(Sheet1!$C$36-4)^2)</f>
        <v>49.51009997970111</v>
      </c>
      <c r="E300">
        <f>SQRT(($A300-Sheet1!$C$37)^2+(Sheet1!$C$38-4)^2)</f>
        <v>55.599010782566985</v>
      </c>
      <c r="F300">
        <f>SQRT(($A300-Sheet1!$C$39)^2+(Sheet1!$C$40-4)^2)</f>
        <v>59.609143593915185</v>
      </c>
      <c r="G300">
        <f>SQRT(($A300-Sheet1!$C$41)^2+(Sheet1!$C$42-4)^2)</f>
        <v>59.927038972403764</v>
      </c>
      <c r="H300">
        <f>Sheet1!$C$27-10*LOG10(B300)-0.02*B300</f>
        <v>45.531453428723104</v>
      </c>
      <c r="I300">
        <f>Sheet1!$C$27-10*LOG10(C300)-0.02*C300</f>
        <v>45.413320479675896</v>
      </c>
      <c r="J300">
        <f>Sheet1!$C$27-10*LOG10(D300)-0.02*D300</f>
        <v>44.662763409046676</v>
      </c>
      <c r="K300">
        <f>Sheet1!$C$27-10*LOG10(E300)-0.02*E300</f>
        <v>44.03725257952179</v>
      </c>
      <c r="L300">
        <f>Sheet1!$C$27-10*LOG10(F300)-0.02*F300</f>
        <v>43.65459174659748</v>
      </c>
      <c r="M300">
        <f>Sheet1!$C$27-10*LOG10(G300)-0.02*G300</f>
        <v>43.625134467571804</v>
      </c>
      <c r="N300">
        <f t="shared" si="48"/>
        <v>35739.2424636899</v>
      </c>
      <c r="O300">
        <f t="shared" si="49"/>
        <v>34780.197831916135</v>
      </c>
      <c r="P300">
        <f t="shared" si="50"/>
        <v>29260.136035468313</v>
      </c>
      <c r="Q300">
        <f t="shared" si="51"/>
        <v>25335.25372349325</v>
      </c>
      <c r="R300">
        <f t="shared" si="52"/>
        <v>23198.4610092438</v>
      </c>
      <c r="S300">
        <f t="shared" si="53"/>
        <v>23041.64317184304</v>
      </c>
      <c r="U300">
        <f t="shared" si="54"/>
        <v>47.5</v>
      </c>
      <c r="V300">
        <f t="shared" si="55"/>
        <v>53.33896614633781</v>
      </c>
    </row>
    <row r="301" spans="1:22" ht="12.75">
      <c r="A301">
        <f t="shared" si="47"/>
        <v>48</v>
      </c>
      <c r="B301">
        <f>SQRT(($A301-Sheet1!$C$31)^2+(Sheet1!$C$32-4)^2)</f>
        <v>42.44997055358225</v>
      </c>
      <c r="C301">
        <f>SQRT(($A301-Sheet1!$C$33)^2+(Sheet1!$C$34-4)^2)</f>
        <v>43.382023926967726</v>
      </c>
      <c r="D301">
        <f>SQRT(($A301-Sheet1!$C$35)^2+(Sheet1!$C$36-4)^2)</f>
        <v>49.92995093127971</v>
      </c>
      <c r="E301">
        <f>SQRT(($A301-Sheet1!$C$37)^2+(Sheet1!$C$38-4)^2)</f>
        <v>56.089214649520635</v>
      </c>
      <c r="F301">
        <f>SQRT(($A301-Sheet1!$C$39)^2+(Sheet1!$C$40-4)^2)</f>
        <v>60.08327554319921</v>
      </c>
      <c r="G301">
        <f>SQRT(($A301-Sheet1!$C$41)^2+(Sheet1!$C$42-4)^2)</f>
        <v>60.37383539249432</v>
      </c>
      <c r="H301">
        <f>Sheet1!$C$27-10*LOG10(B301)-0.02*B301</f>
        <v>45.472130097733036</v>
      </c>
      <c r="I301">
        <f>Sheet1!$C$27-10*LOG10(C301)-0.02*C301</f>
        <v>45.35916486802435</v>
      </c>
      <c r="J301">
        <f>Sheet1!$C$27-10*LOG10(D301)-0.02*D301</f>
        <v>44.61769303087544</v>
      </c>
      <c r="K301">
        <f>Sheet1!$C$27-10*LOG10(E301)-0.02*E301</f>
        <v>43.98932555759315</v>
      </c>
      <c r="L301">
        <f>Sheet1!$C$27-10*LOG10(F301)-0.02*F301</f>
        <v>43.61070192162763</v>
      </c>
      <c r="M301">
        <f>Sheet1!$C$27-10*LOG10(G301)-0.02*G301</f>
        <v>43.58393907090005</v>
      </c>
      <c r="N301">
        <f t="shared" si="48"/>
        <v>35254.37418768449</v>
      </c>
      <c r="O301">
        <f t="shared" si="49"/>
        <v>34349.1889348582</v>
      </c>
      <c r="P301">
        <f t="shared" si="50"/>
        <v>28958.049296011133</v>
      </c>
      <c r="Q301">
        <f t="shared" si="51"/>
        <v>25057.200942491094</v>
      </c>
      <c r="R301">
        <f t="shared" si="52"/>
        <v>22965.197895189704</v>
      </c>
      <c r="S301">
        <f t="shared" si="53"/>
        <v>22824.112909881176</v>
      </c>
      <c r="U301">
        <f t="shared" si="54"/>
        <v>48</v>
      </c>
      <c r="V301">
        <f t="shared" si="55"/>
        <v>53.28934233597471</v>
      </c>
    </row>
    <row r="302" spans="1:22" ht="12.75">
      <c r="A302">
        <f t="shared" si="47"/>
        <v>48.5</v>
      </c>
      <c r="B302">
        <f>SQRT(($A302-Sheet1!$C$31)^2+(Sheet1!$C$32-4)^2)</f>
        <v>42.933087473416116</v>
      </c>
      <c r="C302">
        <f>SQRT(($A302-Sheet1!$C$33)^2+(Sheet1!$C$34-4)^2)</f>
        <v>43.83206588788623</v>
      </c>
      <c r="D302">
        <f>SQRT(($A302-Sheet1!$C$35)^2+(Sheet1!$C$36-4)^2)</f>
        <v>50.35126612112152</v>
      </c>
      <c r="E302">
        <f>SQRT(($A302-Sheet1!$C$37)^2+(Sheet1!$C$38-4)^2)</f>
        <v>56.5795899596312</v>
      </c>
      <c r="F302">
        <f>SQRT(($A302-Sheet1!$C$39)^2+(Sheet1!$C$40-4)^2)</f>
        <v>60.55782360686355</v>
      </c>
      <c r="G302">
        <f>SQRT(($A302-Sheet1!$C$41)^2+(Sheet1!$C$42-4)^2)</f>
        <v>60.82146002851296</v>
      </c>
      <c r="H302">
        <f>Sheet1!$C$27-10*LOG10(B302)-0.02*B302</f>
        <v>45.413320479675896</v>
      </c>
      <c r="I302">
        <f>Sheet1!$C$27-10*LOG10(C302)-0.02*C302</f>
        <v>45.30534272172317</v>
      </c>
      <c r="J302">
        <f>Sheet1!$C$27-10*LOG10(D302)-0.02*D302</f>
        <v>44.57277416265681</v>
      </c>
      <c r="K302">
        <f>Sheet1!$C$27-10*LOG10(E302)-0.02*E302</f>
        <v>43.941713685444846</v>
      </c>
      <c r="L302">
        <f>Sheet1!$C$27-10*LOG10(F302)-0.02*F302</f>
        <v>43.5670443836471</v>
      </c>
      <c r="M302">
        <f>Sheet1!$C$27-10*LOG10(G302)-0.02*G302</f>
        <v>43.5429058290581</v>
      </c>
      <c r="N302">
        <f t="shared" si="48"/>
        <v>34780.197831916135</v>
      </c>
      <c r="O302">
        <f t="shared" si="49"/>
        <v>33926.12611494662</v>
      </c>
      <c r="P302">
        <f t="shared" si="50"/>
        <v>28660.0811838701</v>
      </c>
      <c r="Q302">
        <f t="shared" si="51"/>
        <v>24783.998181229374</v>
      </c>
      <c r="R302">
        <f t="shared" si="52"/>
        <v>22735.49626728042</v>
      </c>
      <c r="S302">
        <f t="shared" si="53"/>
        <v>22609.480461886476</v>
      </c>
      <c r="U302">
        <f t="shared" si="54"/>
        <v>48.5</v>
      </c>
      <c r="V302">
        <f t="shared" si="55"/>
        <v>53.24002832565012</v>
      </c>
    </row>
    <row r="303" spans="1:22" ht="12.75">
      <c r="A303">
        <f t="shared" si="47"/>
        <v>49</v>
      </c>
      <c r="B303">
        <f>SQRT(($A303-Sheet1!$C$31)^2+(Sheet1!$C$32-4)^2)</f>
        <v>43.41658669218482</v>
      </c>
      <c r="C303">
        <f>SQRT(($A303-Sheet1!$C$33)^2+(Sheet1!$C$34-4)^2)</f>
        <v>44.28317965096906</v>
      </c>
      <c r="D303">
        <f>SQRT(($A303-Sheet1!$C$35)^2+(Sheet1!$C$36-4)^2)</f>
        <v>50.774009099144415</v>
      </c>
      <c r="E303">
        <f>SQRT(($A303-Sheet1!$C$37)^2+(Sheet1!$C$38-4)^2)</f>
        <v>57.0701322935211</v>
      </c>
      <c r="F303">
        <f>SQRT(($A303-Sheet1!$C$39)^2+(Sheet1!$C$40-4)^2)</f>
        <v>61.032778078668514</v>
      </c>
      <c r="G303">
        <f>SQRT(($A303-Sheet1!$C$41)^2+(Sheet1!$C$42-4)^2)</f>
        <v>61.26989472816156</v>
      </c>
      <c r="H303">
        <f>Sheet1!$C$27-10*LOG10(B303)-0.02*B303</f>
        <v>45.355014935467146</v>
      </c>
      <c r="I303">
        <f>Sheet1!$C$27-10*LOG10(C303)-0.02*C303</f>
        <v>45.2518518806616</v>
      </c>
      <c r="J303">
        <f>Sheet1!$C$27-10*LOG10(D303)-0.02*D303</f>
        <v>44.528008694950096</v>
      </c>
      <c r="K303">
        <f>Sheet1!$C$27-10*LOG10(E303)-0.02*E303</f>
        <v>43.894412003325115</v>
      </c>
      <c r="L303">
        <f>Sheet1!$C$27-10*LOG10(F303)-0.02*F303</f>
        <v>43.523616495024974</v>
      </c>
      <c r="M303">
        <f>Sheet1!$C$27-10*LOG10(G303)-0.02*G303</f>
        <v>43.50203420603003</v>
      </c>
      <c r="N303">
        <f t="shared" si="48"/>
        <v>34316.38199411306</v>
      </c>
      <c r="O303">
        <f t="shared" si="49"/>
        <v>33510.830265681485</v>
      </c>
      <c r="P303">
        <f t="shared" si="50"/>
        <v>28366.18098460922</v>
      </c>
      <c r="Q303">
        <f t="shared" si="51"/>
        <v>24515.5251260977</v>
      </c>
      <c r="R303">
        <f t="shared" si="52"/>
        <v>22509.282382794263</v>
      </c>
      <c r="S303">
        <f t="shared" si="53"/>
        <v>22397.699860513552</v>
      </c>
      <c r="U303">
        <f t="shared" si="54"/>
        <v>49</v>
      </c>
      <c r="V303">
        <f t="shared" si="55"/>
        <v>53.191020306211335</v>
      </c>
    </row>
    <row r="304" spans="1:22" ht="12.75">
      <c r="A304">
        <f t="shared" si="47"/>
        <v>49.5</v>
      </c>
      <c r="B304">
        <f>SQRT(($A304-Sheet1!$C$31)^2+(Sheet1!$C$32-4)^2)</f>
        <v>43.900455578501685</v>
      </c>
      <c r="C304">
        <f>SQRT(($A304-Sheet1!$C$33)^2+(Sheet1!$C$34-4)^2)</f>
        <v>44.73533279187716</v>
      </c>
      <c r="D304">
        <f>SQRT(($A304-Sheet1!$C$35)^2+(Sheet1!$C$36-4)^2)</f>
        <v>51.198144497628036</v>
      </c>
      <c r="E304">
        <f>SQRT(($A304-Sheet1!$C$37)^2+(Sheet1!$C$38-4)^2)</f>
        <v>57.56083738098326</v>
      </c>
      <c r="F304">
        <f>SQRT(($A304-Sheet1!$C$39)^2+(Sheet1!$C$40-4)^2)</f>
        <v>61.50812954398792</v>
      </c>
      <c r="G304">
        <f>SQRT(($A304-Sheet1!$C$41)^2+(Sheet1!$C$42-4)^2)</f>
        <v>61.71912183432295</v>
      </c>
      <c r="H304">
        <f>Sheet1!$C$27-10*LOG10(B304)-0.02*B304</f>
        <v>45.29720405873418</v>
      </c>
      <c r="I304">
        <f>Sheet1!$C$27-10*LOG10(C304)-0.02*C304</f>
        <v>45.19869006154558</v>
      </c>
      <c r="J304">
        <f>Sheet1!$C$27-10*LOG10(D304)-0.02*D304</f>
        <v>44.48339833470033</v>
      </c>
      <c r="K304">
        <f>Sheet1!$C$27-10*LOG10(E304)-0.02*E304</f>
        <v>43.84741566119602</v>
      </c>
      <c r="L304">
        <f>Sheet1!$C$27-10*LOG10(F304)-0.02*F304</f>
        <v>43.48041564740827</v>
      </c>
      <c r="M304">
        <f>Sheet1!$C$27-10*LOG10(G304)-0.02*G304</f>
        <v>43.46132362423195</v>
      </c>
      <c r="N304">
        <f t="shared" si="48"/>
        <v>33862.60821123626</v>
      </c>
      <c r="O304">
        <f t="shared" si="49"/>
        <v>33103.12592928538</v>
      </c>
      <c r="P304">
        <f t="shared" si="50"/>
        <v>28076.297362054498</v>
      </c>
      <c r="Q304">
        <f t="shared" si="51"/>
        <v>24251.665314687056</v>
      </c>
      <c r="R304">
        <f t="shared" si="52"/>
        <v>22286.484348767346</v>
      </c>
      <c r="S304">
        <f t="shared" si="53"/>
        <v>22188.72575293787</v>
      </c>
      <c r="U304">
        <f t="shared" si="54"/>
        <v>49.5</v>
      </c>
      <c r="V304">
        <f t="shared" si="55"/>
        <v>53.14231450322292</v>
      </c>
    </row>
    <row r="305" spans="1:22" ht="12.75">
      <c r="A305">
        <f t="shared" si="47"/>
        <v>50</v>
      </c>
      <c r="B305">
        <f>SQRT(($A305-Sheet1!$C$31)^2+(Sheet1!$C$32-4)^2)</f>
        <v>44.384682042344295</v>
      </c>
      <c r="C305">
        <f>SQRT(($A305-Sheet1!$C$33)^2+(Sheet1!$C$34-4)^2)</f>
        <v>45.18849411078001</v>
      </c>
      <c r="D305">
        <f>SQRT(($A305-Sheet1!$C$35)^2+(Sheet1!$C$36-4)^2)</f>
        <v>51.62363799656123</v>
      </c>
      <c r="E305">
        <f>SQRT(($A305-Sheet1!$C$37)^2+(Sheet1!$C$38-4)^2)</f>
        <v>58.05170109479997</v>
      </c>
      <c r="F305">
        <f>SQRT(($A305-Sheet1!$C$39)^2+(Sheet1!$C$40-4)^2)</f>
        <v>61.98386886924694</v>
      </c>
      <c r="G305">
        <f>SQRT(($A305-Sheet1!$C$41)^2+(Sheet1!$C$42-4)^2)</f>
        <v>62.16912416947821</v>
      </c>
      <c r="H305">
        <f>Sheet1!$C$27-10*LOG10(B305)-0.02*B305</f>
        <v>45.23987867036505</v>
      </c>
      <c r="I305">
        <f>Sheet1!$C$27-10*LOG10(C305)-0.02*C305</f>
        <v>45.14585487104985</v>
      </c>
      <c r="J305">
        <f>Sheet1!$C$27-10*LOG10(D305)-0.02*D305</f>
        <v>44.43894461527572</v>
      </c>
      <c r="K305">
        <f>Sheet1!$C$27-10*LOG10(E305)-0.02*E305</f>
        <v>43.8007199157672</v>
      </c>
      <c r="L305">
        <f>Sheet1!$C$27-10*LOG10(F305)-0.02*F305</f>
        <v>43.43743926200659</v>
      </c>
      <c r="M305">
        <f>Sheet1!$C$27-10*LOG10(G305)-0.02*G305</f>
        <v>43.420773467358615</v>
      </c>
      <c r="N305">
        <f t="shared" si="48"/>
        <v>33418.570368924935</v>
      </c>
      <c r="O305">
        <f t="shared" si="49"/>
        <v>32702.841320809122</v>
      </c>
      <c r="P305">
        <f t="shared" si="50"/>
        <v>27790.37848058002</v>
      </c>
      <c r="Q305">
        <f t="shared" si="51"/>
        <v>23992.305986717172</v>
      </c>
      <c r="R305">
        <f t="shared" si="52"/>
        <v>22067.032071538808</v>
      </c>
      <c r="S305">
        <f t="shared" si="53"/>
        <v>21982.51340862514</v>
      </c>
      <c r="U305">
        <f t="shared" si="54"/>
        <v>50</v>
      </c>
      <c r="V305">
        <f t="shared" si="55"/>
        <v>53.09390717861218</v>
      </c>
    </row>
    <row r="306" spans="1:22" ht="12.75">
      <c r="A306">
        <f t="shared" si="47"/>
        <v>50.5</v>
      </c>
      <c r="B306">
        <f>SQRT(($A306-Sheet1!$C$31)^2+(Sheet1!$C$32-4)^2)</f>
        <v>44.86925450684466</v>
      </c>
      <c r="C306">
        <f>SQRT(($A306-Sheet1!$C$33)^2+(Sheet1!$C$34-4)^2)</f>
        <v>45.64263357870578</v>
      </c>
      <c r="D306">
        <f>SQRT(($A306-Sheet1!$C$35)^2+(Sheet1!$C$36-4)^2)</f>
        <v>52.050456290026894</v>
      </c>
      <c r="E306">
        <f>SQRT(($A306-Sheet1!$C$37)^2+(Sheet1!$C$38-4)^2)</f>
        <v>58.54271944486351</v>
      </c>
      <c r="F306">
        <f>SQRT(($A306-Sheet1!$C$39)^2+(Sheet1!$C$40-4)^2)</f>
        <v>62.45998719180144</v>
      </c>
      <c r="G306">
        <f>SQRT(($A306-Sheet1!$C$41)^2+(Sheet1!$C$42-4)^2)</f>
        <v>62.61988502065458</v>
      </c>
      <c r="H306">
        <f>Sheet1!$C$27-10*LOG10(B306)-0.02*B306</f>
        <v>45.183029813060685</v>
      </c>
      <c r="I306">
        <f>Sheet1!$C$27-10*LOG10(C306)-0.02*C306</f>
        <v>45.09334381795733</v>
      </c>
      <c r="J306">
        <f>Sheet1!$C$27-10*LOG10(D306)-0.02*D306</f>
        <v>44.394648906020436</v>
      </c>
      <c r="K306">
        <f>Sheet1!$C$27-10*LOG10(E306)-0.02*E306</f>
        <v>43.75432012761695</v>
      </c>
      <c r="L306">
        <f>Sheet1!$C$27-10*LOG10(F306)-0.02*F306</f>
        <v>43.39468478981692</v>
      </c>
      <c r="M306">
        <f>Sheet1!$C$27-10*LOG10(G306)-0.02*G306</f>
        <v>43.3803830830778</v>
      </c>
      <c r="N306">
        <f t="shared" si="48"/>
        <v>32983.97414052684</v>
      </c>
      <c r="O306">
        <f t="shared" si="49"/>
        <v>32309.8083386124</v>
      </c>
      <c r="P306">
        <f t="shared" si="50"/>
        <v>27508.372117839146</v>
      </c>
      <c r="Q306">
        <f t="shared" si="51"/>
        <v>23737.337941637237</v>
      </c>
      <c r="R306">
        <f t="shared" si="52"/>
        <v>21850.857207544977</v>
      </c>
      <c r="S306">
        <f t="shared" si="53"/>
        <v>21779.018725505037</v>
      </c>
      <c r="U306">
        <f t="shared" si="54"/>
        <v>50.5</v>
      </c>
      <c r="V306">
        <f t="shared" si="55"/>
        <v>53.04579463210639</v>
      </c>
    </row>
    <row r="307" spans="1:22" ht="12.75">
      <c r="A307">
        <f t="shared" si="47"/>
        <v>51</v>
      </c>
      <c r="B307">
        <f>SQRT(($A307-Sheet1!$C$31)^2+(Sheet1!$C$32-4)^2)</f>
        <v>45.35416188179427</v>
      </c>
      <c r="C307">
        <f>SQRT(($A307-Sheet1!$C$33)^2+(Sheet1!$C$34-4)^2)</f>
        <v>46.09772228646444</v>
      </c>
      <c r="D307">
        <f>SQRT(($A307-Sheet1!$C$35)^2+(Sheet1!$C$36-4)^2)</f>
        <v>52.478567053607705</v>
      </c>
      <c r="E307">
        <f>SQRT(($A307-Sheet1!$C$37)^2+(Sheet1!$C$38-4)^2)</f>
        <v>59.033888572581766</v>
      </c>
      <c r="F307">
        <f>SQRT(($A307-Sheet1!$C$39)^2+(Sheet1!$C$40-4)^2)</f>
        <v>62.93647591023825</v>
      </c>
      <c r="G307">
        <f>SQRT(($A307-Sheet1!$C$41)^2+(Sheet1!$C$42-4)^2)</f>
        <v>63.071388124885914</v>
      </c>
      <c r="H307">
        <f>Sheet1!$C$27-10*LOG10(B307)-0.02*B307</f>
        <v>45.126648745910394</v>
      </c>
      <c r="I307">
        <f>Sheet1!$C$27-10*LOG10(C307)-0.02*C307</f>
        <v>45.041154324358956</v>
      </c>
      <c r="J307">
        <f>Sheet1!$C$27-10*LOG10(D307)-0.02*D307</f>
        <v>44.350512421343225</v>
      </c>
      <c r="K307">
        <f>Sheet1!$C$27-10*LOG10(E307)-0.02*E307</f>
        <v>43.70821175839813</v>
      </c>
      <c r="L307">
        <f>Sheet1!$C$27-10*LOG10(F307)-0.02*F307</f>
        <v>43.352149711793665</v>
      </c>
      <c r="M307">
        <f>Sheet1!$C$27-10*LOG10(G307)-0.02*G307</f>
        <v>43.340151785580105</v>
      </c>
      <c r="N307">
        <f t="shared" si="48"/>
        <v>32558.53645420893</v>
      </c>
      <c r="O307">
        <f t="shared" si="49"/>
        <v>31923.86256286041</v>
      </c>
      <c r="P307">
        <f t="shared" si="50"/>
        <v>27230.225768553253</v>
      </c>
      <c r="Q307">
        <f t="shared" si="51"/>
        <v>23486.65540256602</v>
      </c>
      <c r="R307">
        <f t="shared" si="52"/>
        <v>21637.893115353545</v>
      </c>
      <c r="S307">
        <f t="shared" si="53"/>
        <v>21578.198234680454</v>
      </c>
      <c r="U307">
        <f t="shared" si="54"/>
        <v>51</v>
      </c>
      <c r="V307">
        <f t="shared" si="55"/>
        <v>52.99797320247997</v>
      </c>
    </row>
    <row r="308" spans="1:22" ht="12.75">
      <c r="A308">
        <f t="shared" si="47"/>
        <v>51.5</v>
      </c>
      <c r="B308">
        <f>SQRT(($A308-Sheet1!$C$31)^2+(Sheet1!$C$32-4)^2)</f>
        <v>45.83939353874569</v>
      </c>
      <c r="C308">
        <f>SQRT(($A308-Sheet1!$C$33)^2+(Sheet1!$C$34-4)^2)</f>
        <v>46.5537323960174</v>
      </c>
      <c r="D308">
        <f>SQRT(($A308-Sheet1!$C$35)^2+(Sheet1!$C$36-4)^2)</f>
        <v>52.90793891279455</v>
      </c>
      <c r="E308">
        <f>SQRT(($A308-Sheet1!$C$37)^2+(Sheet1!$C$38-4)^2)</f>
        <v>59.525204745552955</v>
      </c>
      <c r="F308">
        <f>SQRT(($A308-Sheet1!$C$39)^2+(Sheet1!$C$40-4)^2)</f>
        <v>63.413326675076746</v>
      </c>
      <c r="G308">
        <f>SQRT(($A308-Sheet1!$C$41)^2+(Sheet1!$C$42-4)^2)</f>
        <v>63.52361765516822</v>
      </c>
      <c r="H308">
        <f>Sheet1!$C$27-10*LOG10(B308)-0.02*B308</f>
        <v>45.07072693900735</v>
      </c>
      <c r="I308">
        <f>Sheet1!$C$27-10*LOG10(C308)-0.02*C308</f>
        <v>44.9892837359821</v>
      </c>
      <c r="J308">
        <f>Sheet1!$C$27-10*LOG10(D308)-0.02*D308</f>
        <v>44.306536229361036</v>
      </c>
      <c r="K308">
        <f>Sheet1!$C$27-10*LOG10(E308)-0.02*E308</f>
        <v>43.662390368127</v>
      </c>
      <c r="L308">
        <f>Sheet1!$C$27-10*LOG10(F308)-0.02*F308</f>
        <v>43.30983153896824</v>
      </c>
      <c r="M308">
        <f>Sheet1!$C$27-10*LOG10(G308)-0.02*G308</f>
        <v>43.300078857991494</v>
      </c>
      <c r="N308">
        <f t="shared" si="48"/>
        <v>32141.984986711053</v>
      </c>
      <c r="O308">
        <f t="shared" si="49"/>
        <v>31544.843243514275</v>
      </c>
      <c r="P308">
        <f t="shared" si="50"/>
        <v>26955.88673993052</v>
      </c>
      <c r="Q308">
        <f t="shared" si="51"/>
        <v>23240.15588625667</v>
      </c>
      <c r="R308">
        <f t="shared" si="52"/>
        <v>21428.074808928053</v>
      </c>
      <c r="S308">
        <f t="shared" si="53"/>
        <v>21380.009103793036</v>
      </c>
      <c r="U308">
        <f t="shared" si="54"/>
        <v>51.5</v>
      </c>
      <c r="V308">
        <f t="shared" si="55"/>
        <v>52.95043926862756</v>
      </c>
    </row>
    <row r="309" spans="1:22" ht="12.75">
      <c r="A309">
        <f t="shared" si="47"/>
        <v>52</v>
      </c>
      <c r="B309">
        <f>SQRT(($A309-Sheet1!$C$31)^2+(Sheet1!$C$32-4)^2)</f>
        <v>46.32493928760188</v>
      </c>
      <c r="C309">
        <f>SQRT(($A309-Sheet1!$C$33)^2+(Sheet1!$C$34-4)^2)</f>
        <v>47.01063709417264</v>
      </c>
      <c r="D309">
        <f>SQRT(($A309-Sheet1!$C$35)^2+(Sheet1!$C$36-4)^2)</f>
        <v>53.33854141237835</v>
      </c>
      <c r="E309">
        <f>SQRT(($A309-Sheet1!$C$37)^2+(Sheet1!$C$38-4)^2)</f>
        <v>60.01666435249463</v>
      </c>
      <c r="F309">
        <f>SQRT(($A309-Sheet1!$C$39)^2+(Sheet1!$C$40-4)^2)</f>
        <v>63.89053137985315</v>
      </c>
      <c r="G309">
        <f>SQRT(($A309-Sheet1!$C$41)^2+(Sheet1!$C$42-4)^2)</f>
        <v>63.97655820689325</v>
      </c>
      <c r="H309">
        <f>Sheet1!$C$27-10*LOG10(B309)-0.02*B309</f>
        <v>45.0152560681182</v>
      </c>
      <c r="I309">
        <f>Sheet1!$C$27-10*LOG10(C309)-0.02*C309</f>
        <v>44.9377293317109</v>
      </c>
      <c r="J309">
        <f>Sheet1!$C$27-10*LOG10(D309)-0.02*D309</f>
        <v>44.26272126011688</v>
      </c>
      <c r="K309">
        <f>Sheet1!$C$27-10*LOG10(E309)-0.02*E309</f>
        <v>43.61685161255243</v>
      </c>
      <c r="L309">
        <f>Sheet1!$C$27-10*LOG10(F309)-0.02*F309</f>
        <v>43.26772781252258</v>
      </c>
      <c r="M309">
        <f>Sheet1!$C$27-10*LOG10(G309)-0.02*G309</f>
        <v>43.26016355465569</v>
      </c>
      <c r="N309">
        <f t="shared" si="48"/>
        <v>31734.057682367908</v>
      </c>
      <c r="O309">
        <f t="shared" si="49"/>
        <v>31172.593279143082</v>
      </c>
      <c r="P309">
        <f t="shared" si="50"/>
        <v>26685.30223926464</v>
      </c>
      <c r="Q309">
        <f t="shared" si="51"/>
        <v>22997.740078786785</v>
      </c>
      <c r="R309">
        <f t="shared" si="52"/>
        <v>21221.33891210932</v>
      </c>
      <c r="S309">
        <f t="shared" si="53"/>
        <v>21184.409139158797</v>
      </c>
      <c r="U309">
        <f t="shared" si="54"/>
        <v>52</v>
      </c>
      <c r="V309">
        <f t="shared" si="55"/>
        <v>52.903189250478434</v>
      </c>
    </row>
    <row r="310" spans="1:22" ht="12.75">
      <c r="A310">
        <f t="shared" si="47"/>
        <v>52.5</v>
      </c>
      <c r="B310">
        <f>SQRT(($A310-Sheet1!$C$31)^2+(Sheet1!$C$32-4)^2)</f>
        <v>46.810789354592174</v>
      </c>
      <c r="C310">
        <f>SQRT(($A310-Sheet1!$C$33)^2+(Sheet1!$C$34-4)^2)</f>
        <v>47.468410548490034</v>
      </c>
      <c r="D310">
        <f>SQRT(($A310-Sheet1!$C$35)^2+(Sheet1!$C$36-4)^2)</f>
        <v>53.77034498680476</v>
      </c>
      <c r="E310">
        <f>SQRT(($A310-Sheet1!$C$37)^2+(Sheet1!$C$38-4)^2)</f>
        <v>60.508263898413084</v>
      </c>
      <c r="F310">
        <f>SQRT(($A310-Sheet1!$C$39)^2+(Sheet1!$C$40-4)^2)</f>
        <v>64.36808215257</v>
      </c>
      <c r="G310">
        <f>SQRT(($A310-Sheet1!$C$41)^2+(Sheet1!$C$42-4)^2)</f>
        <v>64.43019478474359</v>
      </c>
      <c r="H310">
        <f>Sheet1!$C$27-10*LOG10(B310)-0.02*B310</f>
        <v>44.96022800941879</v>
      </c>
      <c r="I310">
        <f>Sheet1!$C$27-10*LOG10(C310)-0.02*C310</f>
        <v>44.88648833235752</v>
      </c>
      <c r="J310">
        <f>Sheet1!$C$27-10*LOG10(D310)-0.02*D310</f>
        <v>44.21906831339043</v>
      </c>
      <c r="K310">
        <f>Sheet1!$C$27-10*LOG10(E310)-0.02*E310</f>
        <v>43.57159124060337</v>
      </c>
      <c r="L310">
        <f>Sheet1!$C$27-10*LOG10(F310)-0.02*F310</f>
        <v>43.22583610382051</v>
      </c>
      <c r="M310">
        <f>Sheet1!$C$27-10*LOG10(G310)-0.02*G310</f>
        <v>43.220405103292826</v>
      </c>
      <c r="N310">
        <f t="shared" si="48"/>
        <v>31334.502296088598</v>
      </c>
      <c r="O310">
        <f t="shared" si="49"/>
        <v>30806.959187756234</v>
      </c>
      <c r="P310">
        <f t="shared" si="50"/>
        <v>26418.419454226943</v>
      </c>
      <c r="Q310">
        <f t="shared" si="51"/>
        <v>22759.311716690976</v>
      </c>
      <c r="R310">
        <f t="shared" si="52"/>
        <v>21017.623614298856</v>
      </c>
      <c r="S310">
        <f t="shared" si="53"/>
        <v>20991.35678677743</v>
      </c>
      <c r="U310">
        <f t="shared" si="54"/>
        <v>52.5</v>
      </c>
      <c r="V310">
        <f t="shared" si="55"/>
        <v>52.8562196097657</v>
      </c>
    </row>
    <row r="311" spans="1:22" ht="12.75">
      <c r="A311">
        <f t="shared" si="47"/>
        <v>53</v>
      </c>
      <c r="B311">
        <f>SQRT(($A311-Sheet1!$C$31)^2+(Sheet1!$C$32-4)^2)</f>
        <v>47.29693436154187</v>
      </c>
      <c r="C311">
        <f>SQRT(($A311-Sheet1!$C$33)^2+(Sheet1!$C$34-4)^2)</f>
        <v>47.92702786528704</v>
      </c>
      <c r="D311">
        <f>SQRT(($A311-Sheet1!$C$35)^2+(Sheet1!$C$36-4)^2)</f>
        <v>54.20332093147061</v>
      </c>
      <c r="E311">
        <f>SQRT(($A311-Sheet1!$C$37)^2+(Sheet1!$C$38-4)^2)</f>
        <v>61</v>
      </c>
      <c r="F311">
        <f>SQRT(($A311-Sheet1!$C$39)^2+(Sheet1!$C$40-4)^2)</f>
        <v>64.8459713474939</v>
      </c>
      <c r="G311">
        <f>SQRT(($A311-Sheet1!$C$41)^2+(Sheet1!$C$42-4)^2)</f>
        <v>64.88451279003334</v>
      </c>
      <c r="H311">
        <f>Sheet1!$C$27-10*LOG10(B311)-0.02*B311</f>
        <v>44.905634834305914</v>
      </c>
      <c r="I311">
        <f>Sheet1!$C$27-10*LOG10(C311)-0.02*C311</f>
        <v>44.835557908739034</v>
      </c>
      <c r="J311">
        <f>Sheet1!$C$27-10*LOG10(D311)-0.02*D311</f>
        <v>44.1755780661193</v>
      </c>
      <c r="K311">
        <f>Sheet1!$C$27-10*LOG10(E311)-0.02*E311</f>
        <v>43.52660509191223</v>
      </c>
      <c r="L311">
        <f>Sheet1!$C$27-10*LOG10(F311)-0.02*F311</f>
        <v>43.18415401440037</v>
      </c>
      <c r="M311">
        <f>Sheet1!$C$27-10*LOG10(G311)-0.02*G311</f>
        <v>43.18080270704089</v>
      </c>
      <c r="N311">
        <f t="shared" si="48"/>
        <v>30943.075959045964</v>
      </c>
      <c r="O311">
        <f t="shared" si="49"/>
        <v>30447.791070725838</v>
      </c>
      <c r="P311">
        <f t="shared" si="50"/>
        <v>26155.185626339542</v>
      </c>
      <c r="Q311">
        <f t="shared" si="51"/>
        <v>22524.77747326902</v>
      </c>
      <c r="R311">
        <f t="shared" si="52"/>
        <v>20816.86862732665</v>
      </c>
      <c r="S311">
        <f t="shared" si="53"/>
        <v>20800.811132314204</v>
      </c>
      <c r="U311">
        <f t="shared" si="54"/>
        <v>53</v>
      </c>
      <c r="V311">
        <f t="shared" si="55"/>
        <v>52.8095268506633</v>
      </c>
    </row>
    <row r="312" spans="1:22" ht="12.75">
      <c r="A312">
        <f t="shared" si="47"/>
        <v>53.5</v>
      </c>
      <c r="B312">
        <f>SQRT(($A312-Sheet1!$C$31)^2+(Sheet1!$C$32-4)^2)</f>
        <v>47.783365306349026</v>
      </c>
      <c r="C312">
        <f>SQRT(($A312-Sheet1!$C$33)^2+(Sheet1!$C$34-4)^2)</f>
        <v>48.386465049639654</v>
      </c>
      <c r="D312">
        <f>SQRT(($A312-Sheet1!$C$35)^2+(Sheet1!$C$36-4)^2)</f>
        <v>54.637441374939954</v>
      </c>
      <c r="E312">
        <f>SQRT(($A312-Sheet1!$C$37)^2+(Sheet1!$C$38-4)^2)</f>
        <v>61.491869381244214</v>
      </c>
      <c r="F312">
        <f>SQRT(($A312-Sheet1!$C$39)^2+(Sheet1!$C$40-4)^2)</f>
        <v>65.32419153728578</v>
      </c>
      <c r="G312">
        <f>SQRT(($A312-Sheet1!$C$41)^2+(Sheet1!$C$42-4)^2)</f>
        <v>65.33949800847876</v>
      </c>
      <c r="H312">
        <f>Sheet1!$C$27-10*LOG10(B312)-0.02*B312</f>
        <v>44.85146880429319</v>
      </c>
      <c r="I312">
        <f>Sheet1!$C$27-10*LOG10(C312)-0.02*C312</f>
        <v>44.78493518911064</v>
      </c>
      <c r="J312">
        <f>Sheet1!$C$27-10*LOG10(D312)-0.02*D312</f>
        <v>44.1322510794486</v>
      </c>
      <c r="K312">
        <f>Sheet1!$C$27-10*LOG10(E312)-0.02*E312</f>
        <v>43.481889094412296</v>
      </c>
      <c r="L312">
        <f>Sheet1!$C$27-10*LOG10(F312)-0.02*F312</f>
        <v>43.14267917593242</v>
      </c>
      <c r="M312">
        <f>Sheet1!$C$27-10*LOG10(G312)-0.02*G312</f>
        <v>43.14135554638591</v>
      </c>
      <c r="N312">
        <f t="shared" si="48"/>
        <v>30559.54476588749</v>
      </c>
      <c r="O312">
        <f t="shared" si="49"/>
        <v>30094.942570765263</v>
      </c>
      <c r="P312">
        <f t="shared" si="50"/>
        <v>25895.548118089937</v>
      </c>
      <c r="Q312">
        <f t="shared" si="51"/>
        <v>22294.046849816623</v>
      </c>
      <c r="R312">
        <f t="shared" si="52"/>
        <v>20619.015143484736</v>
      </c>
      <c r="S312">
        <f t="shared" si="53"/>
        <v>20612.73190014492</v>
      </c>
      <c r="U312">
        <f t="shared" si="54"/>
        <v>53.5</v>
      </c>
      <c r="V312">
        <f t="shared" si="55"/>
        <v>52.76310752030223</v>
      </c>
    </row>
    <row r="313" spans="1:22" ht="12.75">
      <c r="A313">
        <f t="shared" si="47"/>
        <v>54</v>
      </c>
      <c r="B313">
        <f>SQRT(($A313-Sheet1!$C$31)^2+(Sheet1!$C$32-4)^2)</f>
        <v>48.27007354458868</v>
      </c>
      <c r="C313">
        <f>SQRT(($A313-Sheet1!$C$33)^2+(Sheet1!$C$34-4)^2)</f>
        <v>48.84669896727925</v>
      </c>
      <c r="D313">
        <f>SQRT(($A313-Sheet1!$C$35)^2+(Sheet1!$C$36-4)^2)</f>
        <v>55.072679252057455</v>
      </c>
      <c r="E313">
        <f>SQRT(($A313-Sheet1!$C$37)^2+(Sheet1!$C$38-4)^2)</f>
        <v>61.98386886924694</v>
      </c>
      <c r="F313">
        <f>SQRT(($A313-Sheet1!$C$39)^2+(Sheet1!$C$40-4)^2)</f>
        <v>65.80273550544841</v>
      </c>
      <c r="G313">
        <f>SQRT(($A313-Sheet1!$C$41)^2+(Sheet1!$C$42-4)^2)</f>
        <v>65.79513659838392</v>
      </c>
      <c r="H313">
        <f>Sheet1!$C$27-10*LOG10(B313)-0.02*B313</f>
        <v>44.79772236599803</v>
      </c>
      <c r="I313">
        <f>Sheet1!$C$27-10*LOG10(C313)-0.02*C313</f>
        <v>44.7346172660027</v>
      </c>
      <c r="J313">
        <f>Sheet1!$C$27-10*LOG10(D313)-0.02*D313</f>
        <v>44.089087805425436</v>
      </c>
      <c r="K313">
        <f>Sheet1!$C$27-10*LOG10(E313)-0.02*E313</f>
        <v>43.43743926200659</v>
      </c>
      <c r="L313">
        <f>Sheet1!$C$27-10*LOG10(F313)-0.02*F313</f>
        <v>43.10140925014411</v>
      </c>
      <c r="M313">
        <f>Sheet1!$C$27-10*LOG10(G313)-0.02*G313</f>
        <v>43.102062780986444</v>
      </c>
      <c r="N313">
        <f t="shared" si="48"/>
        <v>30183.683382341318</v>
      </c>
      <c r="O313">
        <f t="shared" si="49"/>
        <v>29748.270824823332</v>
      </c>
      <c r="P313">
        <f t="shared" si="50"/>
        <v>25639.454474118258</v>
      </c>
      <c r="Q313">
        <f t="shared" si="51"/>
        <v>22067.032071538808</v>
      </c>
      <c r="R313">
        <f t="shared" si="52"/>
        <v>20424.005794706907</v>
      </c>
      <c r="S313">
        <f t="shared" si="53"/>
        <v>20427.079451547284</v>
      </c>
      <c r="U313">
        <f t="shared" si="54"/>
        <v>54</v>
      </c>
      <c r="V313">
        <f t="shared" si="55"/>
        <v>52.71695820917673</v>
      </c>
    </row>
    <row r="314" spans="1:22" ht="12.75">
      <c r="A314">
        <f t="shared" si="47"/>
        <v>54.5</v>
      </c>
      <c r="B314">
        <f>SQRT(($A314-Sheet1!$C$31)^2+(Sheet1!$C$32-4)^2)</f>
        <v>48.75705077217038</v>
      </c>
      <c r="C314">
        <f>SQRT(($A314-Sheet1!$C$33)^2+(Sheet1!$C$34-4)^2)</f>
        <v>49.30770730829005</v>
      </c>
      <c r="D314">
        <f>SQRT(($A314-Sheet1!$C$35)^2+(Sheet1!$C$36-4)^2)</f>
        <v>55.509008277936296</v>
      </c>
      <c r="E314">
        <f>SQRT(($A314-Sheet1!$C$37)^2+(Sheet1!$C$38-4)^2)</f>
        <v>62.47599539022968</v>
      </c>
      <c r="F314">
        <f>SQRT(($A314-Sheet1!$C$39)^2+(Sheet1!$C$40-4)^2)</f>
        <v>66.2815962390768</v>
      </c>
      <c r="G314">
        <f>SQRT(($A314-Sheet1!$C$41)^2+(Sheet1!$C$42-4)^2)</f>
        <v>66.2514150792268</v>
      </c>
      <c r="H314">
        <f>Sheet1!$C$27-10*LOG10(B314)-0.02*B314</f>
        <v>44.74438814622486</v>
      </c>
      <c r="I314">
        <f>Sheet1!$C$27-10*LOG10(C314)-0.02*C314</f>
        <v>44.684601202505185</v>
      </c>
      <c r="J314">
        <f>Sheet1!$C$27-10*LOG10(D314)-0.02*D314</f>
        <v>44.046088593354646</v>
      </c>
      <c r="K314">
        <f>Sheet1!$C$27-10*LOG10(E314)-0.02*E314</f>
        <v>43.39325169230641</v>
      </c>
      <c r="L314">
        <f>Sheet1!$C$27-10*LOG10(F314)-0.02*F314</f>
        <v>43.060341928716</v>
      </c>
      <c r="M314">
        <f>Sheet1!$C$27-10*LOG10(G314)-0.02*G314</f>
        <v>43.06292355139803</v>
      </c>
      <c r="N314">
        <f t="shared" si="48"/>
        <v>29815.274672145908</v>
      </c>
      <c r="O314">
        <f t="shared" si="49"/>
        <v>29407.636412669894</v>
      </c>
      <c r="P314">
        <f t="shared" si="50"/>
        <v>25386.85247688421</v>
      </c>
      <c r="Q314">
        <f t="shared" si="51"/>
        <v>21843.647987918655</v>
      </c>
      <c r="R314">
        <f t="shared" si="52"/>
        <v>20231.784612872696</v>
      </c>
      <c r="S314">
        <f t="shared" si="53"/>
        <v>20243.81478211775</v>
      </c>
      <c r="U314">
        <f t="shared" si="54"/>
        <v>54.5</v>
      </c>
      <c r="V314">
        <f t="shared" si="55"/>
        <v>52.67107555145052</v>
      </c>
    </row>
    <row r="315" spans="1:22" ht="12.75">
      <c r="A315">
        <f t="shared" si="47"/>
        <v>55</v>
      </c>
      <c r="B315">
        <f>SQRT(($A315-Sheet1!$C$31)^2+(Sheet1!$C$32-4)^2)</f>
        <v>49.24428900898052</v>
      </c>
      <c r="C315">
        <f>SQRT(($A315-Sheet1!$C$33)^2+(Sheet1!$C$34-4)^2)</f>
        <v>49.76946855251722</v>
      </c>
      <c r="D315">
        <f>SQRT(($A315-Sheet1!$C$35)^2+(Sheet1!$C$36-4)^2)</f>
        <v>55.94640292279746</v>
      </c>
      <c r="E315">
        <f>SQRT(($A315-Sheet1!$C$37)^2+(Sheet1!$C$38-4)^2)</f>
        <v>62.96824596572466</v>
      </c>
      <c r="F315">
        <f>SQRT(($A315-Sheet1!$C$39)^2+(Sheet1!$C$40-4)^2)</f>
        <v>66.76076692189807</v>
      </c>
      <c r="G315">
        <f>SQRT(($A315-Sheet1!$C$41)^2+(Sheet1!$C$42-4)^2)</f>
        <v>66.70832032063167</v>
      </c>
      <c r="H315">
        <f>Sheet1!$C$27-10*LOG10(B315)-0.02*B315</f>
        <v>44.69145894714888</v>
      </c>
      <c r="I315">
        <f>Sheet1!$C$27-10*LOG10(C315)-0.02*C315</f>
        <v>44.634884038040376</v>
      </c>
      <c r="J315">
        <f>Sheet1!$C$27-10*LOG10(D315)-0.02*D315</f>
        <v>44.00325369583171</v>
      </c>
      <c r="K315">
        <f>Sheet1!$C$27-10*LOG10(E315)-0.02*E315</f>
        <v>43.349322564437294</v>
      </c>
      <c r="L315">
        <f>Sheet1!$C$27-10*LOG10(F315)-0.02*F315</f>
        <v>43.01947493315106</v>
      </c>
      <c r="M315">
        <f>Sheet1!$C$27-10*LOG10(G315)-0.02*G315</f>
        <v>43.02393698070261</v>
      </c>
      <c r="N315">
        <f t="shared" si="48"/>
        <v>29454.109342285163</v>
      </c>
      <c r="O315">
        <f t="shared" si="49"/>
        <v>29072.903301859922</v>
      </c>
      <c r="P315">
        <f t="shared" si="50"/>
        <v>25137.69019719864</v>
      </c>
      <c r="Q315">
        <f t="shared" si="51"/>
        <v>21623.81197732829</v>
      </c>
      <c r="R315">
        <f t="shared" si="52"/>
        <v>20042.296991214236</v>
      </c>
      <c r="S315">
        <f t="shared" si="53"/>
        <v>20062.899518486116</v>
      </c>
      <c r="U315">
        <f t="shared" si="54"/>
        <v>55</v>
      </c>
      <c r="V315">
        <f t="shared" si="55"/>
        <v>52.625456225171725</v>
      </c>
    </row>
    <row r="316" spans="1:22" ht="12.75">
      <c r="A316">
        <f t="shared" si="47"/>
        <v>55.5</v>
      </c>
      <c r="B316">
        <f>SQRT(($A316-Sheet1!$C$31)^2+(Sheet1!$C$32-4)^2)</f>
        <v>49.73178058344583</v>
      </c>
      <c r="C316">
        <f>SQRT(($A316-Sheet1!$C$33)^2+(Sheet1!$C$34-4)^2)</f>
        <v>50.23196193659969</v>
      </c>
      <c r="D316">
        <f>SQRT(($A316-Sheet1!$C$35)^2+(Sheet1!$C$36-4)^2)</f>
        <v>56.38483838763751</v>
      </c>
      <c r="E316">
        <f>SQRT(($A316-Sheet1!$C$37)^2+(Sheet1!$C$38-4)^2)</f>
        <v>63.460617708938194</v>
      </c>
      <c r="F316">
        <f>SQRT(($A316-Sheet1!$C$39)^2+(Sheet1!$C$40-4)^2)</f>
        <v>67.24024092758741</v>
      </c>
      <c r="G316">
        <f>SQRT(($A316-Sheet1!$C$41)^2+(Sheet1!$C$42-4)^2)</f>
        <v>67.16583953171434</v>
      </c>
      <c r="H316">
        <f>Sheet1!$C$27-10*LOG10(B316)-0.02*B316</f>
        <v>44.638927741603744</v>
      </c>
      <c r="I316">
        <f>Sheet1!$C$27-10*LOG10(C316)-0.02*C316</f>
        <v>44.585462793661506</v>
      </c>
      <c r="J316">
        <f>Sheet1!$C$27-10*LOG10(D316)-0.02*D316</f>
        <v>43.960583274467545</v>
      </c>
      <c r="K316">
        <f>Sheet1!$C$27-10*LOG10(E316)-0.02*E316</f>
        <v>43.30564813691046</v>
      </c>
      <c r="L316">
        <f>Sheet1!$C$27-10*LOG10(F316)-0.02*F316</f>
        <v>42.97880601461977</v>
      </c>
      <c r="M316">
        <f>Sheet1!$C$27-10*LOG10(G316)-0.02*G316</f>
        <v>42.98510217604779</v>
      </c>
      <c r="N316">
        <f t="shared" si="48"/>
        <v>29099.985605570153</v>
      </c>
      <c r="O316">
        <f t="shared" si="49"/>
        <v>28743.938789694483</v>
      </c>
      <c r="P316">
        <f t="shared" si="50"/>
        <v>24891.916039976415</v>
      </c>
      <c r="Q316">
        <f t="shared" si="51"/>
        <v>21407.443855676534</v>
      </c>
      <c r="R316">
        <f t="shared" si="52"/>
        <v>19855.48964680291</v>
      </c>
      <c r="S316">
        <f t="shared" si="53"/>
        <v>19884.295914394486</v>
      </c>
      <c r="U316">
        <f t="shared" si="54"/>
        <v>55.5</v>
      </c>
      <c r="V316">
        <f t="shared" si="55"/>
        <v>52.58009695240517</v>
      </c>
    </row>
    <row r="317" spans="1:22" ht="12.75">
      <c r="A317">
        <f t="shared" si="47"/>
        <v>56</v>
      </c>
      <c r="B317">
        <f>SQRT(($A317-Sheet1!$C$31)^2+(Sheet1!$C$32-4)^2)</f>
        <v>50.21951811795888</v>
      </c>
      <c r="C317">
        <f>SQRT(($A317-Sheet1!$C$33)^2+(Sheet1!$C$34-4)^2)</f>
        <v>50.695167422546305</v>
      </c>
      <c r="D317">
        <f>SQRT(($A317-Sheet1!$C$35)^2+(Sheet1!$C$36-4)^2)</f>
        <v>56.824290580701486</v>
      </c>
      <c r="E317">
        <f>SQRT(($A317-Sheet1!$C$37)^2+(Sheet1!$C$38-4)^2)</f>
        <v>63.953107821277925</v>
      </c>
      <c r="F317">
        <f>SQRT(($A317-Sheet1!$C$39)^2+(Sheet1!$C$40-4)^2)</f>
        <v>67.72001181334805</v>
      </c>
      <c r="G317">
        <f>SQRT(($A317-Sheet1!$C$41)^2+(Sheet1!$C$42-4)^2)</f>
        <v>67.62396025078685</v>
      </c>
      <c r="H317">
        <f>Sheet1!$C$27-10*LOG10(B317)-0.02*B317</f>
        <v>44.58678766847541</v>
      </c>
      <c r="I317">
        <f>Sheet1!$C$27-10*LOG10(C317)-0.02*C317</f>
        <v>44.5363344769125</v>
      </c>
      <c r="J317">
        <f>Sheet1!$C$27-10*LOG10(D317)-0.02*D317</f>
        <v>43.91807740532006</v>
      </c>
      <c r="K317">
        <f>Sheet1!$C$27-10*LOG10(E317)-0.02*E317</f>
        <v>43.26222474555763</v>
      </c>
      <c r="L317">
        <f>Sheet1!$C$27-10*LOG10(F317)-0.02*F317</f>
        <v>42.93833295378334</v>
      </c>
      <c r="M317">
        <f>Sheet1!$C$27-10*LOG10(G317)-0.02*G317</f>
        <v>42.946418230100754</v>
      </c>
      <c r="N317">
        <f t="shared" si="48"/>
        <v>28752.70885965139</v>
      </c>
      <c r="O317">
        <f t="shared" si="49"/>
        <v>28420.61344272755</v>
      </c>
      <c r="P317">
        <f t="shared" si="50"/>
        <v>24649.47878555022</v>
      </c>
      <c r="Q317">
        <f t="shared" si="51"/>
        <v>21194.465788901798</v>
      </c>
      <c r="R317">
        <f t="shared" si="52"/>
        <v>19671.310584092505</v>
      </c>
      <c r="S317">
        <f t="shared" si="53"/>
        <v>19707.966846203908</v>
      </c>
      <c r="U317">
        <f t="shared" si="54"/>
        <v>56</v>
      </c>
      <c r="V317">
        <f t="shared" si="55"/>
        <v>52.53499449928954</v>
      </c>
    </row>
    <row r="318" spans="1:22" ht="12.75">
      <c r="A318">
        <f t="shared" si="47"/>
        <v>56.5</v>
      </c>
      <c r="B318">
        <f>SQRT(($A318-Sheet1!$C$31)^2+(Sheet1!$C$32-4)^2)</f>
        <v>50.70749451511088</v>
      </c>
      <c r="C318">
        <f>SQRT(($A318-Sheet1!$C$33)^2+(Sheet1!$C$34-4)^2)</f>
        <v>51.15906566777779</v>
      </c>
      <c r="D318">
        <f>SQRT(($A318-Sheet1!$C$35)^2+(Sheet1!$C$36-4)^2)</f>
        <v>57.2647360947381</v>
      </c>
      <c r="E318">
        <f>SQRT(($A318-Sheet1!$C$37)^2+(Sheet1!$C$38-4)^2)</f>
        <v>64.44571358903553</v>
      </c>
      <c r="F318">
        <f>SQRT(($A318-Sheet1!$C$39)^2+(Sheet1!$C$40-4)^2)</f>
        <v>68.20007331374359</v>
      </c>
      <c r="G318">
        <f>SQRT(($A318-Sheet1!$C$41)^2+(Sheet1!$C$42-4)^2)</f>
        <v>68.08267033540915</v>
      </c>
      <c r="H318">
        <f>Sheet1!$C$27-10*LOG10(B318)-0.02*B318</f>
        <v>44.53503202820377</v>
      </c>
      <c r="I318">
        <f>Sheet1!$C$27-10*LOG10(C318)-0.02*C318</f>
        <v>44.487496086281084</v>
      </c>
      <c r="J318">
        <f>Sheet1!$C$27-10*LOG10(D318)-0.02*D318</f>
        <v>43.87573608404622</v>
      </c>
      <c r="K318">
        <f>Sheet1!$C$27-10*LOG10(E318)-0.02*E318</f>
        <v>43.21904880152741</v>
      </c>
      <c r="L318">
        <f>Sheet1!$C$27-10*LOG10(F318)-0.02*F318</f>
        <v>42.89805356059708</v>
      </c>
      <c r="M318">
        <f>Sheet1!$C$27-10*LOG10(G318)-0.02*G318</f>
        <v>42.90788422242101</v>
      </c>
      <c r="N318">
        <f t="shared" si="48"/>
        <v>28412.091381598362</v>
      </c>
      <c r="O318">
        <f t="shared" si="49"/>
        <v>28102.80103430598</v>
      </c>
      <c r="P318">
        <f t="shared" si="50"/>
        <v>24410.327626861603</v>
      </c>
      <c r="Q318">
        <f t="shared" si="51"/>
        <v>20984.802209127785</v>
      </c>
      <c r="R318">
        <f t="shared" si="52"/>
        <v>19489.709059495595</v>
      </c>
      <c r="S318">
        <f t="shared" si="53"/>
        <v>19533.875807885186</v>
      </c>
      <c r="U318">
        <f t="shared" si="54"/>
        <v>56.5</v>
      </c>
      <c r="V318">
        <f t="shared" si="55"/>
        <v>52.49014567602633</v>
      </c>
    </row>
    <row r="319" spans="1:22" ht="12.75">
      <c r="A319">
        <f t="shared" si="47"/>
        <v>57</v>
      </c>
      <c r="B319">
        <f>SQRT(($A319-Sheet1!$C$31)^2+(Sheet1!$C$32-4)^2)</f>
        <v>51.19570294468082</v>
      </c>
      <c r="C319">
        <f>SQRT(($A319-Sheet1!$C$33)^2+(Sheet1!$C$34-4)^2)</f>
        <v>51.62363799656123</v>
      </c>
      <c r="D319">
        <f>SQRT(($A319-Sheet1!$C$35)^2+(Sheet1!$C$36-4)^2)</f>
        <v>57.706152185014034</v>
      </c>
      <c r="E319">
        <f>SQRT(($A319-Sheet1!$C$37)^2+(Sheet1!$C$38-4)^2)</f>
        <v>64.93843238021688</v>
      </c>
      <c r="F319">
        <f>SQRT(($A319-Sheet1!$C$39)^2+(Sheet1!$C$40-4)^2)</f>
        <v>68.6804193347711</v>
      </c>
      <c r="G319">
        <f>SQRT(($A319-Sheet1!$C$41)^2+(Sheet1!$C$42-4)^2)</f>
        <v>68.54195795277518</v>
      </c>
      <c r="H319">
        <f>Sheet1!$C$27-10*LOG10(B319)-0.02*B319</f>
        <v>44.48365427839328</v>
      </c>
      <c r="I319">
        <f>Sheet1!$C$27-10*LOG10(C319)-0.02*C319</f>
        <v>44.43894461527572</v>
      </c>
      <c r="J319">
        <f>Sheet1!$C$27-10*LOG10(D319)-0.02*D319</f>
        <v>43.833559230788026</v>
      </c>
      <c r="K319">
        <f>Sheet1!$C$27-10*LOG10(E319)-0.02*E319</f>
        <v>43.17611678934124</v>
      </c>
      <c r="L319">
        <f>Sheet1!$C$27-10*LOG10(F319)-0.02*F319</f>
        <v>42.857965674095965</v>
      </c>
      <c r="M319">
        <f>Sheet1!$C$27-10*LOG10(G319)-0.02*G319</f>
        <v>42.86949922075646</v>
      </c>
      <c r="N319">
        <f t="shared" si="48"/>
        <v>28077.952037230043</v>
      </c>
      <c r="O319">
        <f t="shared" si="49"/>
        <v>27790.37848058002</v>
      </c>
      <c r="P319">
        <f t="shared" si="50"/>
        <v>24174.412202825115</v>
      </c>
      <c r="Q319">
        <f t="shared" si="51"/>
        <v>20778.379734307106</v>
      </c>
      <c r="R319">
        <f t="shared" si="52"/>
        <v>19310.63554696831</v>
      </c>
      <c r="S319">
        <f t="shared" si="53"/>
        <v>19361.986905548725</v>
      </c>
      <c r="U319">
        <f t="shared" si="54"/>
        <v>57</v>
      </c>
      <c r="V319">
        <f t="shared" si="55"/>
        <v>52.44554733680725</v>
      </c>
    </row>
    <row r="320" spans="1:22" ht="12.75">
      <c r="A320">
        <f t="shared" si="47"/>
        <v>57.5</v>
      </c>
      <c r="B320">
        <f>SQRT(($A320-Sheet1!$C$31)^2+(Sheet1!$C$32-4)^2)</f>
        <v>51.68413683133346</v>
      </c>
      <c r="C320">
        <f>SQRT(($A320-Sheet1!$C$33)^2+(Sheet1!$C$34-4)^2)</f>
        <v>52.08886637276722</v>
      </c>
      <c r="D320">
        <f>SQRT(($A320-Sheet1!$C$35)^2+(Sheet1!$C$36-4)^2)</f>
        <v>58.148516748065035</v>
      </c>
      <c r="E320">
        <f>SQRT(($A320-Sheet1!$C$37)^2+(Sheet1!$C$38-4)^2)</f>
        <v>65.43126164151201</v>
      </c>
      <c r="F320">
        <f>SQRT(($A320-Sheet1!$C$39)^2+(Sheet1!$C$40-4)^2)</f>
        <v>69.16104394816492</v>
      </c>
      <c r="G320">
        <f>SQRT(($A320-Sheet1!$C$41)^2+(Sheet1!$C$42-4)^2)</f>
        <v>69.00181157042184</v>
      </c>
      <c r="H320">
        <f>Sheet1!$C$27-10*LOG10(B320)-0.02*B320</f>
        <v>44.43264802953261</v>
      </c>
      <c r="I320">
        <f>Sheet1!$C$27-10*LOG10(C320)-0.02*C320</f>
        <v>44.39067705615408</v>
      </c>
      <c r="J320">
        <f>Sheet1!$C$27-10*LOG10(D320)-0.02*D320</f>
        <v>43.791546694805376</v>
      </c>
      <c r="K320">
        <f>Sheet1!$C$27-10*LOG10(E320)-0.02*E320</f>
        <v>43.13342526500716</v>
      </c>
      <c r="L320">
        <f>Sheet1!$C$27-10*LOG10(F320)-0.02*F320</f>
        <v>42.81806716216418</v>
      </c>
      <c r="M320">
        <f>Sheet1!$C$27-10*LOG10(G320)-0.02*G320</f>
        <v>42.83126228226645</v>
      </c>
      <c r="N320">
        <f t="shared" si="48"/>
        <v>27750.1160044201</v>
      </c>
      <c r="O320">
        <f t="shared" si="49"/>
        <v>27483.225775366456</v>
      </c>
      <c r="P320">
        <f t="shared" si="50"/>
        <v>23941.68262814479</v>
      </c>
      <c r="Q320">
        <f t="shared" si="51"/>
        <v>20575.127091191338</v>
      </c>
      <c r="R320">
        <f t="shared" si="52"/>
        <v>19134.041704580704</v>
      </c>
      <c r="S320">
        <f t="shared" si="53"/>
        <v>19192.26485156098</v>
      </c>
      <c r="U320">
        <f t="shared" si="54"/>
        <v>57.5</v>
      </c>
      <c r="V320">
        <f t="shared" si="55"/>
        <v>52.4011963796859</v>
      </c>
    </row>
    <row r="321" spans="1:22" ht="12.75">
      <c r="A321">
        <f t="shared" si="47"/>
        <v>58</v>
      </c>
      <c r="B321">
        <f>SQRT(($A321-Sheet1!$C$31)^2+(Sheet1!$C$32-4)^2)</f>
        <v>52.172789842982326</v>
      </c>
      <c r="C321">
        <f>SQRT(($A321-Sheet1!$C$33)^2+(Sheet1!$C$34-4)^2)</f>
        <v>52.55473337388365</v>
      </c>
      <c r="D321">
        <f>SQRT(($A321-Sheet1!$C$35)^2+(Sheet1!$C$36-4)^2)</f>
        <v>58.59180830116101</v>
      </c>
      <c r="E321">
        <f>SQRT(($A321-Sheet1!$C$37)^2+(Sheet1!$C$38-4)^2)</f>
        <v>65.92419889539804</v>
      </c>
      <c r="F321">
        <f>SQRT(($A321-Sheet1!$C$39)^2+(Sheet1!$C$40-4)^2)</f>
        <v>69.6419413859206</v>
      </c>
      <c r="G321">
        <f>SQRT(($A321-Sheet1!$C$41)^2+(Sheet1!$C$42-4)^2)</f>
        <v>69.46221994724903</v>
      </c>
      <c r="H321">
        <f>Sheet1!$C$27-10*LOG10(B321)-0.02*B321</f>
        <v>44.38200704082368</v>
      </c>
      <c r="I321">
        <f>Sheet1!$C$27-10*LOG10(C321)-0.02*C321</f>
        <v>44.34269040332917</v>
      </c>
      <c r="J321">
        <f>Sheet1!$C$27-10*LOG10(D321)-0.02*D321</f>
        <v>43.74969825886793</v>
      </c>
      <c r="K321">
        <f>Sheet1!$C$27-10*LOG10(E321)-0.02*E321</f>
        <v>43.09097085418941</v>
      </c>
      <c r="L321">
        <f>Sheet1!$C$27-10*LOG10(F321)-0.02*F321</f>
        <v>42.778355921290164</v>
      </c>
      <c r="M321">
        <f>Sheet1!$C$27-10*LOG10(G321)-0.02*G321</f>
        <v>42.79317245467586</v>
      </c>
      <c r="N321">
        <f t="shared" si="48"/>
        <v>27428.41450964573</v>
      </c>
      <c r="O321">
        <f t="shared" si="49"/>
        <v>27181.225924208706</v>
      </c>
      <c r="P321">
        <f t="shared" si="50"/>
        <v>23712.089519842426</v>
      </c>
      <c r="Q321">
        <f t="shared" si="51"/>
        <v>20374.975041469155</v>
      </c>
      <c r="R321">
        <f t="shared" si="52"/>
        <v>18959.880342047076</v>
      </c>
      <c r="S321">
        <f t="shared" si="53"/>
        <v>19024.674958294905</v>
      </c>
      <c r="U321">
        <f t="shared" si="54"/>
        <v>58</v>
      </c>
      <c r="V321">
        <f t="shared" si="55"/>
        <v>52.35708974639904</v>
      </c>
    </row>
    <row r="322" spans="1:22" ht="12.75">
      <c r="A322">
        <f t="shared" si="47"/>
        <v>58.5</v>
      </c>
      <c r="B322">
        <f>SQRT(($A322-Sheet1!$C$31)^2+(Sheet1!$C$32-4)^2)</f>
        <v>52.66165587977651</v>
      </c>
      <c r="C322">
        <f>SQRT(($A322-Sheet1!$C$33)^2+(Sheet1!$C$34-4)^2)</f>
        <v>53.02122216622322</v>
      </c>
      <c r="D322">
        <f>SQRT(($A322-Sheet1!$C$35)^2+(Sheet1!$C$36-4)^2)</f>
        <v>59.03600596246328</v>
      </c>
      <c r="E322">
        <f>SQRT(($A322-Sheet1!$C$37)^2+(Sheet1!$C$38-4)^2)</f>
        <v>66.41724173736817</v>
      </c>
      <c r="F322">
        <f>SQRT(($A322-Sheet1!$C$39)^2+(Sheet1!$C$40-4)^2)</f>
        <v>70.12310603502956</v>
      </c>
      <c r="G322">
        <f>SQRT(($A322-Sheet1!$C$41)^2+(Sheet1!$C$42-4)^2)</f>
        <v>69.92317212484</v>
      </c>
      <c r="H322">
        <f>Sheet1!$C$27-10*LOG10(B322)-0.02*B322</f>
        <v>44.331725216119374</v>
      </c>
      <c r="I322">
        <f>Sheet1!$C$27-10*LOG10(C322)-0.02*C322</f>
        <v>44.29498165647699</v>
      </c>
      <c r="J322">
        <f>Sheet1!$C$27-10*LOG10(D322)-0.02*D322</f>
        <v>43.70801364341779</v>
      </c>
      <c r="K322">
        <f>Sheet1!$C$27-10*LOG10(E322)-0.02*E322</f>
        <v>43.04875025043241</v>
      </c>
      <c r="L322">
        <f>Sheet1!$C$27-10*LOG10(F322)-0.02*F322</f>
        <v>42.738829876309005</v>
      </c>
      <c r="M322">
        <f>Sheet1!$C$27-10*LOG10(G322)-0.02*G322</f>
        <v>42.75522877736366</v>
      </c>
      <c r="N322">
        <f t="shared" si="48"/>
        <v>27112.684577087934</v>
      </c>
      <c r="O322">
        <f t="shared" si="49"/>
        <v>26884.264877931353</v>
      </c>
      <c r="P322">
        <f t="shared" si="50"/>
        <v>23485.584020741488</v>
      </c>
      <c r="Q322">
        <f t="shared" si="51"/>
        <v>20177.85631092783</v>
      </c>
      <c r="R322">
        <f t="shared" si="52"/>
        <v>18788.10538919333</v>
      </c>
      <c r="S322">
        <f t="shared" si="53"/>
        <v>18859.183131555612</v>
      </c>
      <c r="U322">
        <f t="shared" si="54"/>
        <v>58.5</v>
      </c>
      <c r="V322">
        <f t="shared" si="55"/>
        <v>52.31322442214275</v>
      </c>
    </row>
    <row r="323" spans="1:22" ht="12.75">
      <c r="A323">
        <f t="shared" si="47"/>
        <v>59</v>
      </c>
      <c r="B323">
        <f>SQRT(($A323-Sheet1!$C$31)^2+(Sheet1!$C$32-4)^2)</f>
        <v>53.150729063673246</v>
      </c>
      <c r="C323">
        <f>SQRT(($A323-Sheet1!$C$33)^2+(Sheet1!$C$34-4)^2)</f>
        <v>53.48831648126533</v>
      </c>
      <c r="D323">
        <f>SQRT(($A323-Sheet1!$C$35)^2+(Sheet1!$C$36-4)^2)</f>
        <v>59.481089431852205</v>
      </c>
      <c r="E323">
        <f>SQRT(($A323-Sheet1!$C$37)^2+(Sheet1!$C$38-4)^2)</f>
        <v>66.91038783328041</v>
      </c>
      <c r="F323">
        <f>SQRT(($A323-Sheet1!$C$39)^2+(Sheet1!$C$40-4)^2)</f>
        <v>70.60453243241541</v>
      </c>
      <c r="G323">
        <f>SQRT(($A323-Sheet1!$C$41)^2+(Sheet1!$C$42-4)^2)</f>
        <v>70.3846574190711</v>
      </c>
      <c r="H323">
        <f>Sheet1!$C$27-10*LOG10(B323)-0.02*B323</f>
        <v>44.28179659996915</v>
      </c>
      <c r="I323">
        <f>Sheet1!$C$27-10*LOG10(C323)-0.02*C323</f>
        <v>44.24754782336828</v>
      </c>
      <c r="J323">
        <f>Sheet1!$C$27-10*LOG10(D323)-0.02*D323</f>
        <v>43.66649251051434</v>
      </c>
      <c r="K323">
        <f>Sheet1!$C$27-10*LOG10(E323)-0.02*E323</f>
        <v>43.00676021343706</v>
      </c>
      <c r="L323">
        <f>Sheet1!$C$27-10*LOG10(F323)-0.02*F323</f>
        <v>42.69948698013322</v>
      </c>
      <c r="M323">
        <f>Sheet1!$C$27-10*LOG10(G323)-0.02*G323</f>
        <v>42.717430282389394</v>
      </c>
      <c r="N323">
        <f t="shared" si="48"/>
        <v>26802.76878962787</v>
      </c>
      <c r="O323">
        <f t="shared" si="49"/>
        <v>26592.23146595826</v>
      </c>
      <c r="P323">
        <f t="shared" si="50"/>
        <v>23262.117820133873</v>
      </c>
      <c r="Q323">
        <f t="shared" si="51"/>
        <v>19983.70552149492</v>
      </c>
      <c r="R323">
        <f t="shared" si="52"/>
        <v>18618.67186533617</v>
      </c>
      <c r="S323">
        <f t="shared" si="53"/>
        <v>18695.75586372066</v>
      </c>
      <c r="U323">
        <f t="shared" si="54"/>
        <v>59</v>
      </c>
      <c r="V323">
        <f t="shared" si="55"/>
        <v>52.269597435307844</v>
      </c>
    </row>
    <row r="324" spans="1:22" ht="12.75">
      <c r="A324">
        <f t="shared" si="47"/>
        <v>59.5</v>
      </c>
      <c r="B324">
        <f>SQRT(($A324-Sheet1!$C$31)^2+(Sheet1!$C$32-4)^2)</f>
        <v>53.64000372856064</v>
      </c>
      <c r="C324">
        <f>SQRT(($A324-Sheet1!$C$33)^2+(Sheet1!$C$34-4)^2)</f>
        <v>53.956000593075835</v>
      </c>
      <c r="D324">
        <f>SQRT(($A324-Sheet1!$C$35)^2+(Sheet1!$C$36-4)^2)</f>
        <v>59.927038972403764</v>
      </c>
      <c r="E324">
        <f>SQRT(($A324-Sheet1!$C$37)^2+(Sheet1!$C$38-4)^2)</f>
        <v>67.40363491682032</v>
      </c>
      <c r="F324">
        <f>SQRT(($A324-Sheet1!$C$39)^2+(Sheet1!$C$40-4)^2)</f>
        <v>71.0862152600629</v>
      </c>
      <c r="G324">
        <f>SQRT(($A324-Sheet1!$C$41)^2+(Sheet1!$C$42-4)^2)</f>
        <v>70.84666541200087</v>
      </c>
      <c r="H324">
        <f>Sheet1!$C$27-10*LOG10(B324)-0.02*B324</f>
        <v>44.23221537377141</v>
      </c>
      <c r="I324">
        <f>Sheet1!$C$27-10*LOG10(C324)-0.02*C324</f>
        <v>44.200385922444696</v>
      </c>
      <c r="J324">
        <f>Sheet1!$C$27-10*LOG10(D324)-0.02*D324</f>
        <v>43.625134467571804</v>
      </c>
      <c r="K324">
        <f>Sheet1!$C$27-10*LOG10(E324)-0.02*E324</f>
        <v>42.964997567388046</v>
      </c>
      <c r="L324">
        <f>Sheet1!$C$27-10*LOG10(F324)-0.02*F324</f>
        <v>42.66032521347363</v>
      </c>
      <c r="M324">
        <f>Sheet1!$C$27-10*LOG10(G324)-0.02*G324</f>
        <v>42.67977599546075</v>
      </c>
      <c r="N324">
        <f t="shared" si="48"/>
        <v>26498.515061119328</v>
      </c>
      <c r="O324">
        <f t="shared" si="49"/>
        <v>26305.017329623864</v>
      </c>
      <c r="P324">
        <f t="shared" si="50"/>
        <v>23041.64317184304</v>
      </c>
      <c r="Q324">
        <f t="shared" si="51"/>
        <v>19792.459126030466</v>
      </c>
      <c r="R324">
        <f t="shared" si="52"/>
        <v>18451.535849551827</v>
      </c>
      <c r="S324">
        <f t="shared" si="53"/>
        <v>18534.36022663022</v>
      </c>
      <c r="U324">
        <f t="shared" si="54"/>
        <v>59.5</v>
      </c>
      <c r="V324">
        <f t="shared" si="55"/>
        <v>52.2262058571788</v>
      </c>
    </row>
    <row r="325" spans="1:22" ht="12.75">
      <c r="A325">
        <f t="shared" si="47"/>
        <v>60</v>
      </c>
      <c r="B325">
        <f>SQRT(($A325-Sheet1!$C$31)^2+(Sheet1!$C$32-4)^2)</f>
        <v>54.12947441089743</v>
      </c>
      <c r="C325">
        <f>SQRT(($A325-Sheet1!$C$33)^2+(Sheet1!$C$34-4)^2)</f>
        <v>54.42425929675111</v>
      </c>
      <c r="D325">
        <f>SQRT(($A325-Sheet1!$C$35)^2+(Sheet1!$C$36-4)^2)</f>
        <v>60.37383539249432</v>
      </c>
      <c r="E325">
        <f>SQRT(($A325-Sheet1!$C$37)^2+(Sheet1!$C$38-4)^2)</f>
        <v>67.89698078707183</v>
      </c>
      <c r="F325">
        <f>SQRT(($A325-Sheet1!$C$39)^2+(Sheet1!$C$40-4)^2)</f>
        <v>71.56814934033156</v>
      </c>
      <c r="G325">
        <f>SQRT(($A325-Sheet1!$C$41)^2+(Sheet1!$C$42-4)^2)</f>
        <v>71.30918594402827</v>
      </c>
      <c r="H325">
        <f>Sheet1!$C$27-10*LOG10(B325)-0.02*B325</f>
        <v>44.182975852031404</v>
      </c>
      <c r="I325">
        <f>Sheet1!$C$27-10*LOG10(C325)-0.02*C325</f>
        <v>44.15349298515893</v>
      </c>
      <c r="J325">
        <f>Sheet1!$C$27-10*LOG10(D325)-0.02*D325</f>
        <v>43.58393907090005</v>
      </c>
      <c r="K325">
        <f>Sheet1!$C$27-10*LOG10(E325)-0.02*E325</f>
        <v>42.92345919933022</v>
      </c>
      <c r="L325">
        <f>Sheet1!$C$27-10*LOG10(F325)-0.02*F325</f>
        <v>42.621342584551215</v>
      </c>
      <c r="M325">
        <f>Sheet1!$C$27-10*LOG10(G325)-0.02*G325</f>
        <v>42.64226493684552</v>
      </c>
      <c r="N325">
        <f t="shared" si="48"/>
        <v>26199.776419354235</v>
      </c>
      <c r="O325">
        <f t="shared" si="49"/>
        <v>26022.516855684018</v>
      </c>
      <c r="P325">
        <f t="shared" si="50"/>
        <v>22824.112909881176</v>
      </c>
      <c r="Q325">
        <f t="shared" si="51"/>
        <v>19604.055345741068</v>
      </c>
      <c r="R325">
        <f t="shared" si="52"/>
        <v>18286.654451808514</v>
      </c>
      <c r="S325">
        <f t="shared" si="53"/>
        <v>18374.963864261856</v>
      </c>
      <c r="U325">
        <f t="shared" si="54"/>
        <v>60</v>
      </c>
      <c r="V325">
        <f t="shared" si="55"/>
        <v>52.18304680160017</v>
      </c>
    </row>
    <row r="326" spans="1:22" ht="12.75">
      <c r="A326">
        <f t="shared" si="47"/>
        <v>60.5</v>
      </c>
      <c r="B326">
        <f>SQRT(($A326-Sheet1!$C$31)^2+(Sheet1!$C$32-4)^2)</f>
        <v>54.61913584083879</v>
      </c>
      <c r="C326">
        <f>SQRT(($A326-Sheet1!$C$33)^2+(Sheet1!$C$34-4)^2)</f>
        <v>54.89307788783573</v>
      </c>
      <c r="D326">
        <f>SQRT(($A326-Sheet1!$C$35)^2+(Sheet1!$C$36-4)^2)</f>
        <v>60.82146002851296</v>
      </c>
      <c r="E326">
        <f>SQRT(($A326-Sheet1!$C$37)^2+(Sheet1!$C$38-4)^2)</f>
        <v>68.39042330619105</v>
      </c>
      <c r="F326">
        <f>SQRT(($A326-Sheet1!$C$39)^2+(Sheet1!$C$40-4)^2)</f>
        <v>72.05032963144582</v>
      </c>
      <c r="G326">
        <f>SQRT(($A326-Sheet1!$C$41)^2+(Sheet1!$C$42-4)^2)</f>
        <v>71.77220910631078</v>
      </c>
      <c r="H326">
        <f>Sheet1!$C$27-10*LOG10(B326)-0.02*B326</f>
        <v>44.134072478722935</v>
      </c>
      <c r="I326">
        <f>Sheet1!$C$27-10*LOG10(C326)-0.02*C326</f>
        <v>44.106866058096294</v>
      </c>
      <c r="J326">
        <f>Sheet1!$C$27-10*LOG10(D326)-0.02*D326</f>
        <v>43.5429058290581</v>
      </c>
      <c r="K326">
        <f>Sheet1!$C$27-10*LOG10(E326)-0.02*E326</f>
        <v>42.88214205759283</v>
      </c>
      <c r="L326">
        <f>Sheet1!$C$27-10*LOG10(F326)-0.02*F326</f>
        <v>42.58253712880131</v>
      </c>
      <c r="M326">
        <f>Sheet1!$C$27-10*LOG10(G326)-0.02*G326</f>
        <v>42.60489612223046</v>
      </c>
      <c r="N326">
        <f t="shared" si="48"/>
        <v>25906.41079916576</v>
      </c>
      <c r="O326">
        <f t="shared" si="49"/>
        <v>25744.62711020288</v>
      </c>
      <c r="P326">
        <f t="shared" si="50"/>
        <v>22609.480461886476</v>
      </c>
      <c r="Q326">
        <f t="shared" si="51"/>
        <v>19418.434110097965</v>
      </c>
      <c r="R326">
        <f t="shared" si="52"/>
        <v>18123.985784941153</v>
      </c>
      <c r="S326">
        <f t="shared" si="53"/>
        <v>18217.534985218128</v>
      </c>
      <c r="U326">
        <f t="shared" si="54"/>
        <v>60.5</v>
      </c>
      <c r="V326">
        <f t="shared" si="55"/>
        <v>52.14011742461393</v>
      </c>
    </row>
    <row r="327" spans="1:22" ht="12.75">
      <c r="A327">
        <f t="shared" si="47"/>
        <v>61</v>
      </c>
      <c r="B327">
        <f>SQRT(($A327-Sheet1!$C$31)^2+(Sheet1!$C$32-4)^2)</f>
        <v>55.10898293381942</v>
      </c>
      <c r="C327">
        <f>SQRT(($A327-Sheet1!$C$33)^2+(Sheet1!$C$34-4)^2)</f>
        <v>55.362442142665635</v>
      </c>
      <c r="D327">
        <f>SQRT(($A327-Sheet1!$C$35)^2+(Sheet1!$C$36-4)^2)</f>
        <v>61.26989472816156</v>
      </c>
      <c r="E327">
        <f>SQRT(($A327-Sheet1!$C$37)^2+(Sheet1!$C$38-4)^2)</f>
        <v>68.8839603971781</v>
      </c>
      <c r="F327">
        <f>SQRT(($A327-Sheet1!$C$39)^2+(Sheet1!$C$40-4)^2)</f>
        <v>72.53275122315436</v>
      </c>
      <c r="G327">
        <f>SQRT(($A327-Sheet1!$C$41)^2+(Sheet1!$C$42-4)^2)</f>
        <v>72.2357252334328</v>
      </c>
      <c r="H327">
        <f>Sheet1!$C$27-10*LOG10(B327)-0.02*B327</f>
        <v>44.08549982375219</v>
      </c>
      <c r="I327">
        <f>Sheet1!$C$27-10*LOG10(C327)-0.02*C327</f>
        <v>44.06050220489442</v>
      </c>
      <c r="J327">
        <f>Sheet1!$C$27-10*LOG10(D327)-0.02*D327</f>
        <v>43.50203420603003</v>
      </c>
      <c r="K327">
        <f>Sheet1!$C$27-10*LOG10(E327)-0.02*E327</f>
        <v>42.84104315025978</v>
      </c>
      <c r="L327">
        <f>Sheet1!$C$27-10*LOG10(F327)-0.02*F327</f>
        <v>42.54390690857102</v>
      </c>
      <c r="M327">
        <f>Sheet1!$C$27-10*LOG10(G327)-0.02*G327</f>
        <v>42.56766856353024</v>
      </c>
      <c r="N327">
        <f t="shared" si="48"/>
        <v>25618.280845147518</v>
      </c>
      <c r="O327">
        <f t="shared" si="49"/>
        <v>25471.247772971616</v>
      </c>
      <c r="P327">
        <f t="shared" si="50"/>
        <v>22397.699860513552</v>
      </c>
      <c r="Q327">
        <f t="shared" si="51"/>
        <v>19235.536999144297</v>
      </c>
      <c r="R327">
        <f t="shared" si="52"/>
        <v>17963.488937444185</v>
      </c>
      <c r="S327">
        <f t="shared" si="53"/>
        <v>18062.04235505776</v>
      </c>
      <c r="U327">
        <f t="shared" si="54"/>
        <v>61</v>
      </c>
      <c r="V327">
        <f t="shared" si="55"/>
        <v>52.09741492407116</v>
      </c>
    </row>
    <row r="328" spans="1:22" ht="12.75">
      <c r="A328">
        <f t="shared" si="47"/>
        <v>61.5</v>
      </c>
      <c r="B328">
        <f>SQRT(($A328-Sheet1!$C$31)^2+(Sheet1!$C$32-4)^2)</f>
        <v>55.599010782566985</v>
      </c>
      <c r="C328">
        <f>SQRT(($A328-Sheet1!$C$33)^2+(Sheet1!$C$34-4)^2)</f>
        <v>55.832338299591214</v>
      </c>
      <c r="D328">
        <f>SQRT(($A328-Sheet1!$C$35)^2+(Sheet1!$C$36-4)^2)</f>
        <v>61.71912183432295</v>
      </c>
      <c r="E328">
        <f>SQRT(($A328-Sheet1!$C$37)^2+(Sheet1!$C$38-4)^2)</f>
        <v>69.37759004174187</v>
      </c>
      <c r="F328">
        <f>SQRT(($A328-Sheet1!$C$39)^2+(Sheet1!$C$40-4)^2)</f>
        <v>73.01540933255117</v>
      </c>
      <c r="G328">
        <f>SQRT(($A328-Sheet1!$C$41)^2+(Sheet1!$C$42-4)^2)</f>
        <v>72.6997248963158</v>
      </c>
      <c r="H328">
        <f>Sheet1!$C$27-10*LOG10(B328)-0.02*B328</f>
        <v>44.03725257952179</v>
      </c>
      <c r="I328">
        <f>Sheet1!$C$27-10*LOG10(C328)-0.02*C328</f>
        <v>44.01439850797622</v>
      </c>
      <c r="J328">
        <f>Sheet1!$C$27-10*LOG10(D328)-0.02*D328</f>
        <v>43.46132362423195</v>
      </c>
      <c r="K328">
        <f>Sheet1!$C$27-10*LOG10(E328)-0.02*E328</f>
        <v>42.80015954368465</v>
      </c>
      <c r="L328">
        <f>Sheet1!$C$27-10*LOG10(F328)-0.02*F328</f>
        <v>42.50545001281088</v>
      </c>
      <c r="M328">
        <f>Sheet1!$C$27-10*LOG10(G328)-0.02*G328</f>
        <v>42.53058126964874</v>
      </c>
      <c r="N328">
        <f t="shared" si="48"/>
        <v>25335.25372349325</v>
      </c>
      <c r="O328">
        <f t="shared" si="49"/>
        <v>25202.28107259075</v>
      </c>
      <c r="P328">
        <f t="shared" si="50"/>
        <v>22188.72575293787</v>
      </c>
      <c r="Q328">
        <f t="shared" si="51"/>
        <v>19055.307188084415</v>
      </c>
      <c r="R328">
        <f t="shared" si="52"/>
        <v>17805.123947060107</v>
      </c>
      <c r="S328">
        <f t="shared" si="53"/>
        <v>17908.455288493868</v>
      </c>
      <c r="U328">
        <f t="shared" si="54"/>
        <v>61.5</v>
      </c>
      <c r="V328">
        <f t="shared" si="55"/>
        <v>52.054936539220776</v>
      </c>
    </row>
    <row r="329" spans="1:22" ht="12.75">
      <c r="A329">
        <f t="shared" si="47"/>
        <v>62</v>
      </c>
      <c r="B329">
        <f>SQRT(($A329-Sheet1!$C$31)^2+(Sheet1!$C$32-4)^2)</f>
        <v>56.089214649520635</v>
      </c>
      <c r="C329">
        <f>SQRT(($A329-Sheet1!$C$33)^2+(Sheet1!$C$34-4)^2)</f>
        <v>56.302753041036986</v>
      </c>
      <c r="D329">
        <f>SQRT(($A329-Sheet1!$C$35)^2+(Sheet1!$C$36-4)^2)</f>
        <v>62.16912416947821</v>
      </c>
      <c r="E329">
        <f>SQRT(($A329-Sheet1!$C$37)^2+(Sheet1!$C$38-4)^2)</f>
        <v>69.87131027825369</v>
      </c>
      <c r="F329">
        <f>SQRT(($A329-Sheet1!$C$39)^2+(Sheet1!$C$40-4)^2)</f>
        <v>73.49829930005184</v>
      </c>
      <c r="G329">
        <f>SQRT(($A329-Sheet1!$C$41)^2+(Sheet1!$C$42-4)^2)</f>
        <v>73.16419889536138</v>
      </c>
      <c r="H329">
        <f>Sheet1!$C$27-10*LOG10(B329)-0.02*B329</f>
        <v>43.98932555759315</v>
      </c>
      <c r="I329">
        <f>Sheet1!$C$27-10*LOG10(C329)-0.02*C329</f>
        <v>43.9685520701104</v>
      </c>
      <c r="J329">
        <f>Sheet1!$C$27-10*LOG10(D329)-0.02*D329</f>
        <v>43.420773467358615</v>
      </c>
      <c r="K329">
        <f>Sheet1!$C$27-10*LOG10(E329)-0.02*E329</f>
        <v>42.75948836104897</v>
      </c>
      <c r="L329">
        <f>Sheet1!$C$27-10*LOG10(F329)-0.02*F329</f>
        <v>42.46716455676171</v>
      </c>
      <c r="M329">
        <f>Sheet1!$C$27-10*LOG10(G329)-0.02*G329</f>
        <v>42.49363324719552</v>
      </c>
      <c r="N329">
        <f t="shared" si="48"/>
        <v>25057.200942491094</v>
      </c>
      <c r="O329">
        <f t="shared" si="49"/>
        <v>24937.63172233387</v>
      </c>
      <c r="P329">
        <f t="shared" si="50"/>
        <v>21982.51340862514</v>
      </c>
      <c r="Q329">
        <f t="shared" si="51"/>
        <v>18877.689394052253</v>
      </c>
      <c r="R329">
        <f t="shared" si="52"/>
        <v>17648.851775141113</v>
      </c>
      <c r="S329">
        <f t="shared" si="53"/>
        <v>17756.743641484954</v>
      </c>
      <c r="U329">
        <f t="shared" si="54"/>
        <v>62</v>
      </c>
      <c r="V329">
        <f t="shared" si="55"/>
        <v>52.01267955027856</v>
      </c>
    </row>
    <row r="330" spans="1:22" ht="12.75">
      <c r="A330">
        <f t="shared" si="47"/>
        <v>62.5</v>
      </c>
      <c r="B330">
        <f>SQRT(($A330-Sheet1!$C$31)^2+(Sheet1!$C$32-4)^2)</f>
        <v>56.5795899596312</v>
      </c>
      <c r="C330">
        <f>SQRT(($A330-Sheet1!$C$33)^2+(Sheet1!$C$34-4)^2)</f>
        <v>56.77367347635698</v>
      </c>
      <c r="D330">
        <f>SQRT(($A330-Sheet1!$C$35)^2+(Sheet1!$C$36-4)^2)</f>
        <v>62.61988502065458</v>
      </c>
      <c r="E330">
        <f>SQRT(($A330-Sheet1!$C$37)^2+(Sheet1!$C$38-4)^2)</f>
        <v>70.36511919978534</v>
      </c>
      <c r="F330">
        <f>SQRT(($A330-Sheet1!$C$39)^2+(Sheet1!$C$40-4)^2)</f>
        <v>73.98141658551829</v>
      </c>
      <c r="G330">
        <f>SQRT(($A330-Sheet1!$C$41)^2+(Sheet1!$C$42-4)^2)</f>
        <v>73.62913825381905</v>
      </c>
      <c r="H330">
        <f>Sheet1!$C$27-10*LOG10(B330)-0.02*B330</f>
        <v>43.941713685444846</v>
      </c>
      <c r="I330">
        <f>Sheet1!$C$27-10*LOG10(C330)-0.02*C330</f>
        <v>43.92296001581256</v>
      </c>
      <c r="J330">
        <f>Sheet1!$C$27-10*LOG10(D330)-0.02*D330</f>
        <v>43.3803830830778</v>
      </c>
      <c r="K330">
        <f>Sheet1!$C$27-10*LOG10(E330)-0.02*E330</f>
        <v>42.719026780962444</v>
      </c>
      <c r="L330">
        <f>Sheet1!$C$27-10*LOG10(F330)-0.02*F330</f>
        <v>42.429048681637205</v>
      </c>
      <c r="M330">
        <f>Sheet1!$C$27-10*LOG10(G330)-0.02*G330</f>
        <v>42.45682350115943</v>
      </c>
      <c r="N330">
        <f t="shared" si="48"/>
        <v>24783.998181229374</v>
      </c>
      <c r="O330">
        <f t="shared" si="49"/>
        <v>24677.2068568873</v>
      </c>
      <c r="P330">
        <f t="shared" si="50"/>
        <v>21779.018725505037</v>
      </c>
      <c r="Q330">
        <f t="shared" si="51"/>
        <v>18702.62982496146</v>
      </c>
      <c r="R330">
        <f t="shared" si="52"/>
        <v>17494.634281762035</v>
      </c>
      <c r="S330">
        <f t="shared" si="53"/>
        <v>17606.87780323898</v>
      </c>
      <c r="U330">
        <f t="shared" si="54"/>
        <v>62.5</v>
      </c>
      <c r="V330">
        <f t="shared" si="55"/>
        <v>51.970641277978366</v>
      </c>
    </row>
    <row r="331" spans="1:22" ht="12.75">
      <c r="A331">
        <f t="shared" si="47"/>
        <v>63</v>
      </c>
      <c r="B331">
        <f>SQRT(($A331-Sheet1!$C$31)^2+(Sheet1!$C$32-4)^2)</f>
        <v>57.0701322935211</v>
      </c>
      <c r="C331">
        <f>SQRT(($A331-Sheet1!$C$33)^2+(Sheet1!$C$34-4)^2)</f>
        <v>57.245087125446844</v>
      </c>
      <c r="D331">
        <f>SQRT(($A331-Sheet1!$C$35)^2+(Sheet1!$C$36-4)^2)</f>
        <v>63.071388124885914</v>
      </c>
      <c r="E331">
        <f>SQRT(($A331-Sheet1!$C$37)^2+(Sheet1!$C$38-4)^2)</f>
        <v>70.8590149522275</v>
      </c>
      <c r="F331">
        <f>SQRT(($A331-Sheet1!$C$39)^2+(Sheet1!$C$40-4)^2)</f>
        <v>74.46475676452586</v>
      </c>
      <c r="G331">
        <f>SQRT(($A331-Sheet1!$C$41)^2+(Sheet1!$C$42-4)^2)</f>
        <v>74.09453421137081</v>
      </c>
      <c r="H331">
        <f>Sheet1!$C$27-10*LOG10(B331)-0.02*B331</f>
        <v>43.894412003325115</v>
      </c>
      <c r="I331">
        <f>Sheet1!$C$27-10*LOG10(C331)-0.02*C331</f>
        <v>43.87761949259908</v>
      </c>
      <c r="J331">
        <f>Sheet1!$C$27-10*LOG10(D331)-0.02*D331</f>
        <v>43.340151785580105</v>
      </c>
      <c r="K331">
        <f>Sheet1!$C$27-10*LOG10(E331)-0.02*E331</f>
        <v>42.67877203610362</v>
      </c>
      <c r="L331">
        <f>Sheet1!$C$27-10*LOG10(F331)-0.02*F331</f>
        <v>42.39110055430349</v>
      </c>
      <c r="M331">
        <f>Sheet1!$C$27-10*LOG10(G331)-0.02*G331</f>
        <v>42.42015103554203</v>
      </c>
      <c r="N331">
        <f t="shared" si="48"/>
        <v>24515.5251260977</v>
      </c>
      <c r="O331">
        <f t="shared" si="49"/>
        <v>24420.915970051366</v>
      </c>
      <c r="P331">
        <f t="shared" si="50"/>
        <v>21578.198234680454</v>
      </c>
      <c r="Q331">
        <f t="shared" si="51"/>
        <v>18530.07613034505</v>
      </c>
      <c r="R331">
        <f t="shared" si="52"/>
        <v>17342.43420156349</v>
      </c>
      <c r="S331">
        <f t="shared" si="53"/>
        <v>17458.828688151905</v>
      </c>
      <c r="U331">
        <f t="shared" si="54"/>
        <v>63</v>
      </c>
      <c r="V331">
        <f t="shared" si="55"/>
        <v>51.92881908310837</v>
      </c>
    </row>
    <row r="332" spans="1:22" ht="12.75">
      <c r="A332">
        <f t="shared" si="47"/>
        <v>63.5</v>
      </c>
      <c r="B332">
        <f>SQRT(($A332-Sheet1!$C$31)^2+(Sheet1!$C$32-4)^2)</f>
        <v>57.56083738098326</v>
      </c>
      <c r="C332">
        <f>SQRT(($A332-Sheet1!$C$33)^2+(Sheet1!$C$34-4)^2)</f>
        <v>57.716981903075975</v>
      </c>
      <c r="D332">
        <f>SQRT(($A332-Sheet1!$C$35)^2+(Sheet1!$C$36-4)^2)</f>
        <v>63.52361765516822</v>
      </c>
      <c r="E332">
        <f>SQRT(($A332-Sheet1!$C$37)^2+(Sheet1!$C$38-4)^2)</f>
        <v>71.35299573248484</v>
      </c>
      <c r="F332">
        <f>SQRT(($A332-Sheet1!$C$39)^2+(Sheet1!$C$40-4)^2)</f>
        <v>74.9483155247668</v>
      </c>
      <c r="G332">
        <f>SQRT(($A332-Sheet1!$C$41)^2+(Sheet1!$C$42-4)^2)</f>
        <v>74.56037821792484</v>
      </c>
      <c r="H332">
        <f>Sheet1!$C$27-10*LOG10(B332)-0.02*B332</f>
        <v>43.84741566119602</v>
      </c>
      <c r="I332">
        <f>Sheet1!$C$27-10*LOG10(C332)-0.02*C332</f>
        <v>43.832527672105144</v>
      </c>
      <c r="J332">
        <f>Sheet1!$C$27-10*LOG10(D332)-0.02*D332</f>
        <v>43.300078857991494</v>
      </c>
      <c r="K332">
        <f>Sheet1!$C$27-10*LOG10(E332)-0.02*E332</f>
        <v>42.63872141189993</v>
      </c>
      <c r="L332">
        <f>Sheet1!$C$27-10*LOG10(F332)-0.02*F332</f>
        <v>42.353318366955705</v>
      </c>
      <c r="M332">
        <f>Sheet1!$C$27-10*LOG10(G332)-0.02*G332</f>
        <v>42.383614853952544</v>
      </c>
      <c r="N332">
        <f t="shared" si="48"/>
        <v>24251.665314687056</v>
      </c>
      <c r="O332">
        <f t="shared" si="49"/>
        <v>24168.6708534726</v>
      </c>
      <c r="P332">
        <f t="shared" si="50"/>
        <v>21380.009103793036</v>
      </c>
      <c r="Q332">
        <f t="shared" si="51"/>
        <v>18359.97735409597</v>
      </c>
      <c r="R332">
        <f t="shared" si="52"/>
        <v>17192.215120302622</v>
      </c>
      <c r="S332">
        <f t="shared" si="53"/>
        <v>17312.567727697566</v>
      </c>
      <c r="U332">
        <f t="shared" si="54"/>
        <v>63.5</v>
      </c>
      <c r="V332">
        <f t="shared" si="55"/>
        <v>51.88721036603417</v>
      </c>
    </row>
    <row r="333" spans="1:22" ht="12.75">
      <c r="A333">
        <f t="shared" si="47"/>
        <v>64</v>
      </c>
      <c r="B333">
        <f>SQRT(($A333-Sheet1!$C$31)^2+(Sheet1!$C$32-4)^2)</f>
        <v>58.05170109479997</v>
      </c>
      <c r="C333">
        <f>SQRT(($A333-Sheet1!$C$33)^2+(Sheet1!$C$34-4)^2)</f>
        <v>58.18934610390462</v>
      </c>
      <c r="D333">
        <f>SQRT(($A333-Sheet1!$C$35)^2+(Sheet1!$C$36-4)^2)</f>
        <v>63.97655820689325</v>
      </c>
      <c r="E333">
        <f>SQRT(($A333-Sheet1!$C$37)^2+(Sheet1!$C$38-4)^2)</f>
        <v>71.84705978674423</v>
      </c>
      <c r="F333">
        <f>SQRT(($A333-Sheet1!$C$39)^2+(Sheet1!$C$40-4)^2)</f>
        <v>75.43208866258443</v>
      </c>
      <c r="G333">
        <f>SQRT(($A333-Sheet1!$C$41)^2+(Sheet1!$C$42-4)^2)</f>
        <v>75.02666192761077</v>
      </c>
      <c r="H333">
        <f>Sheet1!$C$27-10*LOG10(B333)-0.02*B333</f>
        <v>43.8007199157672</v>
      </c>
      <c r="I333">
        <f>Sheet1!$C$27-10*LOG10(C333)-0.02*C333</f>
        <v>43.78768175107722</v>
      </c>
      <c r="J333">
        <f>Sheet1!$C$27-10*LOG10(D333)-0.02*D333</f>
        <v>43.26016355465569</v>
      </c>
      <c r="K333">
        <f>Sheet1!$C$27-10*LOG10(E333)-0.02*E333</f>
        <v>42.598872245245765</v>
      </c>
      <c r="L333">
        <f>Sheet1!$C$27-10*LOG10(F333)-0.02*F333</f>
        <v>42.31570033679286</v>
      </c>
      <c r="M333">
        <f>Sheet1!$C$27-10*LOG10(G333)-0.02*G333</f>
        <v>42.34721396016668</v>
      </c>
      <c r="N333">
        <f t="shared" si="48"/>
        <v>23992.305986717172</v>
      </c>
      <c r="O333">
        <f t="shared" si="49"/>
        <v>23920.385536462898</v>
      </c>
      <c r="P333">
        <f t="shared" si="50"/>
        <v>21184.409139158797</v>
      </c>
      <c r="Q333">
        <f t="shared" si="51"/>
        <v>18192.283889025464</v>
      </c>
      <c r="R333">
        <f t="shared" si="52"/>
        <v>17043.9414520931</v>
      </c>
      <c r="S333">
        <f t="shared" si="53"/>
        <v>17168.0668622871</v>
      </c>
      <c r="U333">
        <f t="shared" si="54"/>
        <v>64</v>
      </c>
      <c r="V333">
        <f t="shared" si="55"/>
        <v>51.84581256621077</v>
      </c>
    </row>
    <row r="334" spans="1:22" ht="12.75">
      <c r="A334">
        <f t="shared" si="47"/>
        <v>64.5</v>
      </c>
      <c r="B334">
        <f>SQRT(($A334-Sheet1!$C$31)^2+(Sheet1!$C$32-4)^2)</f>
        <v>58.54271944486351</v>
      </c>
      <c r="C334">
        <f>SQRT(($A334-Sheet1!$C$33)^2+(Sheet1!$C$34-4)^2)</f>
        <v>58.66216838815286</v>
      </c>
      <c r="D334">
        <f>SQRT(($A334-Sheet1!$C$35)^2+(Sheet1!$C$36-4)^2)</f>
        <v>64.43019478474359</v>
      </c>
      <c r="E334">
        <f>SQRT(($A334-Sheet1!$C$37)^2+(Sheet1!$C$38-4)^2)</f>
        <v>72.34120540881248</v>
      </c>
      <c r="F334">
        <f>SQRT(($A334-Sheet1!$C$39)^2+(Sheet1!$C$40-4)^2)</f>
        <v>75.91607207963278</v>
      </c>
      <c r="G334">
        <f>SQRT(($A334-Sheet1!$C$41)^2+(Sheet1!$C$42-4)^2)</f>
        <v>75.49337719296972</v>
      </c>
      <c r="H334">
        <f>Sheet1!$C$27-10*LOG10(B334)-0.02*B334</f>
        <v>43.75432012761695</v>
      </c>
      <c r="I334">
        <f>Sheet1!$C$27-10*LOG10(C334)-0.02*C334</f>
        <v>43.74307895224991</v>
      </c>
      <c r="J334">
        <f>Sheet1!$C$27-10*LOG10(D334)-0.02*D334</f>
        <v>43.220405103292826</v>
      </c>
      <c r="K334">
        <f>Sheet1!$C$27-10*LOG10(E334)-0.02*E334</f>
        <v>42.55922192325723</v>
      </c>
      <c r="L334">
        <f>Sheet1!$C$27-10*LOG10(F334)-0.02*F334</f>
        <v>42.27824470569106</v>
      </c>
      <c r="M334">
        <f>Sheet1!$C$27-10*LOG10(G334)-0.02*G334</f>
        <v>42.31094735865096</v>
      </c>
      <c r="N334">
        <f t="shared" si="48"/>
        <v>23737.337941637237</v>
      </c>
      <c r="O334">
        <f t="shared" si="49"/>
        <v>23675.976226954783</v>
      </c>
      <c r="P334">
        <f t="shared" si="50"/>
        <v>20991.35678677743</v>
      </c>
      <c r="Q334">
        <f t="shared" si="51"/>
        <v>18026.94743315917</v>
      </c>
      <c r="R334">
        <f t="shared" si="52"/>
        <v>16897.578417311837</v>
      </c>
      <c r="S334">
        <f t="shared" si="53"/>
        <v>17025.298533112342</v>
      </c>
      <c r="U334">
        <f t="shared" si="54"/>
        <v>64.5</v>
      </c>
      <c r="V334">
        <f t="shared" si="55"/>
        <v>51.80462316168514</v>
      </c>
    </row>
    <row r="335" spans="1:22" ht="12.75">
      <c r="A335">
        <f t="shared" si="47"/>
        <v>65</v>
      </c>
      <c r="B335">
        <f>SQRT(($A335-Sheet1!$C$31)^2+(Sheet1!$C$32-4)^2)</f>
        <v>59.033888572581766</v>
      </c>
      <c r="C335">
        <f>SQRT(($A335-Sheet1!$C$33)^2+(Sheet1!$C$34-4)^2)</f>
        <v>59.135437767890075</v>
      </c>
      <c r="D335">
        <f>SQRT(($A335-Sheet1!$C$35)^2+(Sheet1!$C$36-4)^2)</f>
        <v>64.88451279003334</v>
      </c>
      <c r="E335">
        <f>SQRT(($A335-Sheet1!$C$37)^2+(Sheet1!$C$38-4)^2)</f>
        <v>72.83543093852057</v>
      </c>
      <c r="F335">
        <f>SQRT(($A335-Sheet1!$C$39)^2+(Sheet1!$C$40-4)^2)</f>
        <v>76.40026177965623</v>
      </c>
      <c r="G335">
        <f>SQRT(($A335-Sheet1!$C$41)^2+(Sheet1!$C$42-4)^2)</f>
        <v>75.96051605933177</v>
      </c>
      <c r="H335">
        <f>Sheet1!$C$27-10*LOG10(B335)-0.02*B335</f>
        <v>43.70821175839813</v>
      </c>
      <c r="I335">
        <f>Sheet1!$C$27-10*LOG10(C335)-0.02*C335</f>
        <v>43.69871652511588</v>
      </c>
      <c r="J335">
        <f>Sheet1!$C$27-10*LOG10(D335)-0.02*D335</f>
        <v>43.18080270704089</v>
      </c>
      <c r="K335">
        <f>Sheet1!$C$27-10*LOG10(E335)-0.02*E335</f>
        <v>42.51976788206269</v>
      </c>
      <c r="L335">
        <f>Sheet1!$C$27-10*LOG10(F335)-0.02*F335</f>
        <v>42.24094973987597</v>
      </c>
      <c r="M335">
        <f>Sheet1!$C$27-10*LOG10(G335)-0.02*G335</f>
        <v>42.274814055054605</v>
      </c>
      <c r="N335">
        <f t="shared" si="48"/>
        <v>23486.65540256602</v>
      </c>
      <c r="O335">
        <f t="shared" si="49"/>
        <v>23435.361253628824</v>
      </c>
      <c r="P335">
        <f t="shared" si="50"/>
        <v>20800.811132314204</v>
      </c>
      <c r="Q335">
        <f t="shared" si="51"/>
        <v>17863.92094769582</v>
      </c>
      <c r="R335">
        <f t="shared" si="52"/>
        <v>16753.092021154265</v>
      </c>
      <c r="S335">
        <f t="shared" si="53"/>
        <v>16884.235673987227</v>
      </c>
      <c r="U335">
        <f t="shared" si="54"/>
        <v>65</v>
      </c>
      <c r="V335">
        <f t="shared" si="55"/>
        <v>51.76363966859115</v>
      </c>
    </row>
    <row r="336" spans="1:22" ht="12.75">
      <c r="A336">
        <f t="shared" si="47"/>
        <v>65.5</v>
      </c>
      <c r="B336">
        <f>SQRT(($A336-Sheet1!$C$31)^2+(Sheet1!$C$32-4)^2)</f>
        <v>59.525204745552955</v>
      </c>
      <c r="C336">
        <f>SQRT(($A336-Sheet1!$C$33)^2+(Sheet1!$C$34-4)^2)</f>
        <v>59.609143593915185</v>
      </c>
      <c r="D336">
        <f>SQRT(($A336-Sheet1!$C$35)^2+(Sheet1!$C$36-4)^2)</f>
        <v>65.33949800847876</v>
      </c>
      <c r="E336">
        <f>SQRT(($A336-Sheet1!$C$37)^2+(Sheet1!$C$38-4)^2)</f>
        <v>73.32973476019124</v>
      </c>
      <c r="F336">
        <f>SQRT(($A336-Sheet1!$C$39)^2+(Sheet1!$C$40-4)^2)</f>
        <v>76.8846538653846</v>
      </c>
      <c r="G336">
        <f>SQRT(($A336-Sheet1!$C$41)^2+(Sheet1!$C$42-4)^2)</f>
        <v>76.42807075937479</v>
      </c>
      <c r="H336">
        <f>Sheet1!$C$27-10*LOG10(B336)-0.02*B336</f>
        <v>43.662390368127</v>
      </c>
      <c r="I336">
        <f>Sheet1!$C$27-10*LOG10(C336)-0.02*C336</f>
        <v>43.65459174659748</v>
      </c>
      <c r="J336">
        <f>Sheet1!$C$27-10*LOG10(D336)-0.02*D336</f>
        <v>43.14135554638591</v>
      </c>
      <c r="K336">
        <f>Sheet1!$C$27-10*LOG10(E336)-0.02*E336</f>
        <v>42.480507605627686</v>
      </c>
      <c r="L336">
        <f>Sheet1!$C$27-10*LOG10(F336)-0.02*F336</f>
        <v>42.20381372959479</v>
      </c>
      <c r="M336">
        <f>Sheet1!$C$27-10*LOG10(G336)-0.02*G336</f>
        <v>42.23881305667055</v>
      </c>
      <c r="N336">
        <f t="shared" si="48"/>
        <v>23240.15588625667</v>
      </c>
      <c r="O336">
        <f t="shared" si="49"/>
        <v>23198.4610092438</v>
      </c>
      <c r="P336">
        <f t="shared" si="50"/>
        <v>20612.73190014492</v>
      </c>
      <c r="Q336">
        <f t="shared" si="51"/>
        <v>17703.158616555796</v>
      </c>
      <c r="R336">
        <f t="shared" si="52"/>
        <v>16610.44903281839</v>
      </c>
      <c r="S336">
        <f t="shared" si="53"/>
        <v>16744.851703200606</v>
      </c>
      <c r="U336">
        <f t="shared" si="54"/>
        <v>65.5</v>
      </c>
      <c r="V336">
        <f t="shared" si="55"/>
        <v>51.722859640638084</v>
      </c>
    </row>
    <row r="337" spans="1:22" ht="12.75">
      <c r="A337">
        <f t="shared" si="47"/>
        <v>66</v>
      </c>
      <c r="B337">
        <f>SQRT(($A337-Sheet1!$C$31)^2+(Sheet1!$C$32-4)^2)</f>
        <v>60.01666435249463</v>
      </c>
      <c r="C337">
        <f>SQRT(($A337-Sheet1!$C$33)^2+(Sheet1!$C$34-4)^2)</f>
        <v>60.08327554319921</v>
      </c>
      <c r="D337">
        <f>SQRT(($A337-Sheet1!$C$35)^2+(Sheet1!$C$36-4)^2)</f>
        <v>65.79513659838392</v>
      </c>
      <c r="E337">
        <f>SQRT(($A337-Sheet1!$C$37)^2+(Sheet1!$C$38-4)^2)</f>
        <v>73.824115301167</v>
      </c>
      <c r="F337">
        <f>SQRT(($A337-Sheet1!$C$39)^2+(Sheet1!$C$40-4)^2)</f>
        <v>77.3692445355388</v>
      </c>
      <c r="G337">
        <f>SQRT(($A337-Sheet1!$C$41)^2+(Sheet1!$C$42-4)^2)</f>
        <v>76.89603370785778</v>
      </c>
      <c r="H337">
        <f>Sheet1!$C$27-10*LOG10(B337)-0.02*B337</f>
        <v>43.61685161255243</v>
      </c>
      <c r="I337">
        <f>Sheet1!$C$27-10*LOG10(C337)-0.02*C337</f>
        <v>43.61070192162763</v>
      </c>
      <c r="J337">
        <f>Sheet1!$C$27-10*LOG10(D337)-0.02*D337</f>
        <v>43.102062780986444</v>
      </c>
      <c r="K337">
        <f>Sheet1!$C$27-10*LOG10(E337)-0.02*E337</f>
        <v>42.44143862461335</v>
      </c>
      <c r="L337">
        <f>Sheet1!$C$27-10*LOG10(F337)-0.02*F337</f>
        <v>42.16683498878827</v>
      </c>
      <c r="M337">
        <f>Sheet1!$C$27-10*LOG10(G337)-0.02*G337</f>
        <v>42.20294337286722</v>
      </c>
      <c r="N337">
        <f t="shared" si="48"/>
        <v>22997.740078786785</v>
      </c>
      <c r="O337">
        <f t="shared" si="49"/>
        <v>22965.197895189704</v>
      </c>
      <c r="P337">
        <f t="shared" si="50"/>
        <v>20427.079451547284</v>
      </c>
      <c r="Q337">
        <f t="shared" si="51"/>
        <v>17544.615807451577</v>
      </c>
      <c r="R337">
        <f t="shared" si="52"/>
        <v>16469.61696529864</v>
      </c>
      <c r="S337">
        <f t="shared" si="53"/>
        <v>16607.120515390943</v>
      </c>
      <c r="U337">
        <f t="shared" si="54"/>
        <v>66</v>
      </c>
      <c r="V337">
        <f t="shared" si="55"/>
        <v>51.68228066859433</v>
      </c>
    </row>
    <row r="338" spans="1:22" ht="12.75">
      <c r="A338">
        <f t="shared" si="47"/>
        <v>66.5</v>
      </c>
      <c r="B338">
        <f>SQRT(($A338-Sheet1!$C$31)^2+(Sheet1!$C$32-4)^2)</f>
        <v>60.508263898413084</v>
      </c>
      <c r="C338">
        <f>SQRT(($A338-Sheet1!$C$33)^2+(Sheet1!$C$34-4)^2)</f>
        <v>60.55782360686355</v>
      </c>
      <c r="D338">
        <f>SQRT(($A338-Sheet1!$C$35)^2+(Sheet1!$C$36-4)^2)</f>
        <v>66.2514150792268</v>
      </c>
      <c r="E338">
        <f>SQRT(($A338-Sheet1!$C$37)^2+(Sheet1!$C$38-4)^2)</f>
        <v>74.3185710303959</v>
      </c>
      <c r="F338">
        <f>SQRT(($A338-Sheet1!$C$39)^2+(Sheet1!$C$40-4)^2)</f>
        <v>77.85403008194245</v>
      </c>
      <c r="G338">
        <f>SQRT(($A338-Sheet1!$C$41)^2+(Sheet1!$C$42-4)^2)</f>
        <v>77.36439749652291</v>
      </c>
      <c r="H338">
        <f>Sheet1!$C$27-10*LOG10(B338)-0.02*B338</f>
        <v>43.57159124060337</v>
      </c>
      <c r="I338">
        <f>Sheet1!$C$27-10*LOG10(C338)-0.02*C338</f>
        <v>43.5670443836471</v>
      </c>
      <c r="J338">
        <f>Sheet1!$C$27-10*LOG10(D338)-0.02*D338</f>
        <v>43.06292355139803</v>
      </c>
      <c r="K338">
        <f>Sheet1!$C$27-10*LOG10(E338)-0.02*E338</f>
        <v>42.402558515267124</v>
      </c>
      <c r="L338">
        <f>Sheet1!$C$27-10*LOG10(F338)-0.02*F338</f>
        <v>42.13001185476315</v>
      </c>
      <c r="M338">
        <f>Sheet1!$C$27-10*LOG10(G338)-0.02*G338</f>
        <v>42.16720401549265</v>
      </c>
      <c r="N338">
        <f t="shared" si="48"/>
        <v>22759.311716690976</v>
      </c>
      <c r="O338">
        <f t="shared" si="49"/>
        <v>22735.49626728042</v>
      </c>
      <c r="P338">
        <f t="shared" si="50"/>
        <v>20243.81478211775</v>
      </c>
      <c r="Q338">
        <f t="shared" si="51"/>
        <v>17388.249034414664</v>
      </c>
      <c r="R338">
        <f t="shared" si="52"/>
        <v>16330.564055771454</v>
      </c>
      <c r="S338">
        <f t="shared" si="53"/>
        <v>16471.016473454678</v>
      </c>
      <c r="U338">
        <f t="shared" si="54"/>
        <v>66.5</v>
      </c>
      <c r="V338">
        <f t="shared" si="55"/>
        <v>51.64190037976739</v>
      </c>
    </row>
    <row r="339" spans="1:22" ht="12.75">
      <c r="A339">
        <f t="shared" si="47"/>
        <v>67</v>
      </c>
      <c r="B339">
        <f>SQRT(($A339-Sheet1!$C$31)^2+(Sheet1!$C$32-4)^2)</f>
        <v>61</v>
      </c>
      <c r="C339">
        <f>SQRT(($A339-Sheet1!$C$33)^2+(Sheet1!$C$34-4)^2)</f>
        <v>61.032778078668514</v>
      </c>
      <c r="D339">
        <f>SQRT(($A339-Sheet1!$C$35)^2+(Sheet1!$C$36-4)^2)</f>
        <v>66.70832032063167</v>
      </c>
      <c r="E339">
        <f>SQRT(($A339-Sheet1!$C$37)^2+(Sheet1!$C$38-4)^2)</f>
        <v>74.81310045707235</v>
      </c>
      <c r="F339">
        <f>SQRT(($A339-Sheet1!$C$39)^2+(Sheet1!$C$40-4)^2)</f>
        <v>78.33900688673555</v>
      </c>
      <c r="G339">
        <f>SQRT(($A339-Sheet1!$C$41)^2+(Sheet1!$C$42-4)^2)</f>
        <v>77.83315488916018</v>
      </c>
      <c r="H339">
        <f>Sheet1!$C$27-10*LOG10(B339)-0.02*B339</f>
        <v>43.52660509191223</v>
      </c>
      <c r="I339">
        <f>Sheet1!$C$27-10*LOG10(C339)-0.02*C339</f>
        <v>43.523616495024974</v>
      </c>
      <c r="J339">
        <f>Sheet1!$C$27-10*LOG10(D339)-0.02*D339</f>
        <v>43.02393698070261</v>
      </c>
      <c r="K339">
        <f>Sheet1!$C$27-10*LOG10(E339)-0.02*E339</f>
        <v>42.3638648983448</v>
      </c>
      <c r="L339">
        <f>Sheet1!$C$27-10*LOG10(F339)-0.02*F339</f>
        <v>42.09334268786553</v>
      </c>
      <c r="M339">
        <f>Sheet1!$C$27-10*LOG10(G339)-0.02*G339</f>
        <v>42.131593999252516</v>
      </c>
      <c r="N339">
        <f t="shared" si="48"/>
        <v>22524.77747326902</v>
      </c>
      <c r="O339">
        <f t="shared" si="49"/>
        <v>22509.282382794263</v>
      </c>
      <c r="P339">
        <f t="shared" si="50"/>
        <v>20062.899518486116</v>
      </c>
      <c r="Q339">
        <f t="shared" si="51"/>
        <v>17234.015921716393</v>
      </c>
      <c r="R339">
        <f t="shared" si="52"/>
        <v>16193.259246555288</v>
      </c>
      <c r="S339">
        <f t="shared" si="53"/>
        <v>16336.514400496715</v>
      </c>
      <c r="U339">
        <f t="shared" si="54"/>
        <v>67</v>
      </c>
      <c r="V339">
        <f t="shared" si="55"/>
        <v>51.60171643748123</v>
      </c>
    </row>
    <row r="340" spans="1:22" ht="12.75">
      <c r="A340">
        <f t="shared" si="47"/>
        <v>67.5</v>
      </c>
      <c r="B340">
        <f>SQRT(($A340-Sheet1!$C$31)^2+(Sheet1!$C$32-4)^2)</f>
        <v>61.491869381244214</v>
      </c>
      <c r="C340">
        <f>SQRT(($A340-Sheet1!$C$33)^2+(Sheet1!$C$34-4)^2)</f>
        <v>61.50812954398792</v>
      </c>
      <c r="D340">
        <f>SQRT(($A340-Sheet1!$C$35)^2+(Sheet1!$C$36-4)^2)</f>
        <v>67.16583953171434</v>
      </c>
      <c r="E340">
        <f>SQRT(($A340-Sheet1!$C$37)^2+(Sheet1!$C$38-4)^2)</f>
        <v>75.3077021293307</v>
      </c>
      <c r="F340">
        <f>SQRT(($A340-Sheet1!$C$39)^2+(Sheet1!$C$40-4)^2)</f>
        <v>78.82417141968573</v>
      </c>
      <c r="G340">
        <f>SQRT(($A340-Sheet1!$C$41)^2+(Sheet1!$C$42-4)^2)</f>
        <v>78.30229881682912</v>
      </c>
      <c r="H340">
        <f>Sheet1!$C$27-10*LOG10(B340)-0.02*B340</f>
        <v>43.481889094412296</v>
      </c>
      <c r="I340">
        <f>Sheet1!$C$27-10*LOG10(C340)-0.02*C340</f>
        <v>43.48041564740827</v>
      </c>
      <c r="J340">
        <f>Sheet1!$C$27-10*LOG10(D340)-0.02*D340</f>
        <v>42.98510217604779</v>
      </c>
      <c r="K340">
        <f>Sheet1!$C$27-10*LOG10(E340)-0.02*E340</f>
        <v>42.325355438062914</v>
      </c>
      <c r="L340">
        <f>Sheet1!$C$27-10*LOG10(F340)-0.02*F340</f>
        <v>42.056825871155226</v>
      </c>
      <c r="M340">
        <f>Sheet1!$C$27-10*LOG10(G340)-0.02*G340</f>
        <v>42.0961123420632</v>
      </c>
      <c r="N340">
        <f t="shared" si="48"/>
        <v>22294.046849816623</v>
      </c>
      <c r="O340">
        <f t="shared" si="49"/>
        <v>22286.484348767346</v>
      </c>
      <c r="P340">
        <f t="shared" si="50"/>
        <v>19884.295914394486</v>
      </c>
      <c r="Q340">
        <f t="shared" si="51"/>
        <v>17081.87516912425</v>
      </c>
      <c r="R340">
        <f t="shared" si="52"/>
        <v>16057.672166626106</v>
      </c>
      <c r="S340">
        <f t="shared" si="53"/>
        <v>16203.589571832134</v>
      </c>
      <c r="U340">
        <f t="shared" si="54"/>
        <v>67.5</v>
      </c>
      <c r="V340">
        <f t="shared" si="55"/>
        <v>51.56172654055217</v>
      </c>
    </row>
    <row r="341" spans="1:22" ht="12.75">
      <c r="A341">
        <f t="shared" si="47"/>
        <v>68</v>
      </c>
      <c r="B341">
        <f>SQRT(($A341-Sheet1!$C$31)^2+(Sheet1!$C$32-4)^2)</f>
        <v>61.98386886924694</v>
      </c>
      <c r="C341">
        <f>SQRT(($A341-Sheet1!$C$33)^2+(Sheet1!$C$34-4)^2)</f>
        <v>61.98386886924694</v>
      </c>
      <c r="D341">
        <f>SQRT(($A341-Sheet1!$C$35)^2+(Sheet1!$C$36-4)^2)</f>
        <v>67.62396025078685</v>
      </c>
      <c r="E341">
        <f>SQRT(($A341-Sheet1!$C$37)^2+(Sheet1!$C$38-4)^2)</f>
        <v>75.8023746329889</v>
      </c>
      <c r="F341">
        <f>SQRT(($A341-Sheet1!$C$39)^2+(Sheet1!$C$40-4)^2)</f>
        <v>79.30952023559341</v>
      </c>
      <c r="G341">
        <f>SQRT(($A341-Sheet1!$C$41)^2+(Sheet1!$C$42-4)^2)</f>
        <v>78.77182237323191</v>
      </c>
      <c r="H341">
        <f>Sheet1!$C$27-10*LOG10(B341)-0.02*B341</f>
        <v>43.43743926200659</v>
      </c>
      <c r="I341">
        <f>Sheet1!$C$27-10*LOG10(C341)-0.02*C341</f>
        <v>43.43743926200659</v>
      </c>
      <c r="J341">
        <f>Sheet1!$C$27-10*LOG10(D341)-0.02*D341</f>
        <v>42.946418230100754</v>
      </c>
      <c r="K341">
        <f>Sheet1!$C$27-10*LOG10(E341)-0.02*E341</f>
        <v>42.28702784108047</v>
      </c>
      <c r="L341">
        <f>Sheet1!$C$27-10*LOG10(F341)-0.02*F341</f>
        <v>42.02045981008168</v>
      </c>
      <c r="M341">
        <f>Sheet1!$C$27-10*LOG10(G341)-0.02*G341</f>
        <v>42.06075806538152</v>
      </c>
      <c r="N341">
        <f t="shared" si="48"/>
        <v>22067.032071538808</v>
      </c>
      <c r="O341">
        <f t="shared" si="49"/>
        <v>22067.032071538808</v>
      </c>
      <c r="P341">
        <f t="shared" si="50"/>
        <v>19707.966846203908</v>
      </c>
      <c r="Q341">
        <f t="shared" si="51"/>
        <v>16931.786518436387</v>
      </c>
      <c r="R341">
        <f t="shared" si="52"/>
        <v>15923.773113673551</v>
      </c>
      <c r="S341">
        <f t="shared" si="53"/>
        <v>16072.217707046955</v>
      </c>
      <c r="U341">
        <f t="shared" si="54"/>
        <v>68</v>
      </c>
      <c r="V341">
        <f t="shared" si="55"/>
        <v>51.52192842276409</v>
      </c>
    </row>
    <row r="342" spans="1:22" ht="12.75">
      <c r="A342">
        <f t="shared" si="47"/>
        <v>68.5</v>
      </c>
      <c r="B342">
        <f>SQRT(($A342-Sheet1!$C$31)^2+(Sheet1!$C$32-4)^2)</f>
        <v>62.47599539022968</v>
      </c>
      <c r="C342">
        <f>SQRT(($A342-Sheet1!$C$33)^2+(Sheet1!$C$34-4)^2)</f>
        <v>62.45998719180144</v>
      </c>
      <c r="D342">
        <f>SQRT(($A342-Sheet1!$C$35)^2+(Sheet1!$C$36-4)^2)</f>
        <v>68.08267033540915</v>
      </c>
      <c r="E342">
        <f>SQRT(($A342-Sheet1!$C$37)^2+(Sheet1!$C$38-4)^2)</f>
        <v>76.29711659034042</v>
      </c>
      <c r="F342">
        <f>SQRT(($A342-Sheet1!$C$39)^2+(Sheet1!$C$40-4)^2)</f>
        <v>79.7950499717871</v>
      </c>
      <c r="G342">
        <f>SQRT(($A342-Sheet1!$C$41)^2+(Sheet1!$C$42-4)^2)</f>
        <v>79.24171881023278</v>
      </c>
      <c r="H342">
        <f>Sheet1!$C$27-10*LOG10(B342)-0.02*B342</f>
        <v>43.39325169230641</v>
      </c>
      <c r="I342">
        <f>Sheet1!$C$27-10*LOG10(C342)-0.02*C342</f>
        <v>43.39468478981692</v>
      </c>
      <c r="J342">
        <f>Sheet1!$C$27-10*LOG10(D342)-0.02*D342</f>
        <v>42.90788422242101</v>
      </c>
      <c r="K342">
        <f>Sheet1!$C$27-10*LOG10(E342)-0.02*E342</f>
        <v>42.24887985550915</v>
      </c>
      <c r="L342">
        <f>Sheet1!$C$27-10*LOG10(F342)-0.02*F342</f>
        <v>41.984242932161635</v>
      </c>
      <c r="M342">
        <f>Sheet1!$C$27-10*LOG10(G342)-0.02*G342</f>
        <v>42.02553019451212</v>
      </c>
      <c r="N342">
        <f t="shared" si="48"/>
        <v>21843.647987918655</v>
      </c>
      <c r="O342">
        <f t="shared" si="49"/>
        <v>21850.857207544977</v>
      </c>
      <c r="P342">
        <f t="shared" si="50"/>
        <v>19533.875807885186</v>
      </c>
      <c r="Q342">
        <f t="shared" si="51"/>
        <v>16783.710721241667</v>
      </c>
      <c r="R342">
        <f t="shared" si="52"/>
        <v>15791.533036679843</v>
      </c>
      <c r="S342">
        <f t="shared" si="53"/>
        <v>15942.374962124493</v>
      </c>
      <c r="U342">
        <f t="shared" si="54"/>
        <v>68.5</v>
      </c>
      <c r="V342">
        <f t="shared" si="55"/>
        <v>51.482319852343885</v>
      </c>
    </row>
    <row r="343" spans="1:22" ht="12.75">
      <c r="A343">
        <f t="shared" si="47"/>
        <v>69</v>
      </c>
      <c r="B343">
        <f>SQRT(($A343-Sheet1!$C$31)^2+(Sheet1!$C$32-4)^2)</f>
        <v>62.96824596572466</v>
      </c>
      <c r="C343">
        <f>SQRT(($A343-Sheet1!$C$33)^2+(Sheet1!$C$34-4)^2)</f>
        <v>62.93647591023825</v>
      </c>
      <c r="D343">
        <f>SQRT(($A343-Sheet1!$C$35)^2+(Sheet1!$C$36-4)^2)</f>
        <v>68.54195795277518</v>
      </c>
      <c r="E343">
        <f>SQRT(($A343-Sheet1!$C$37)^2+(Sheet1!$C$38-4)^2)</f>
        <v>76.79192665899195</v>
      </c>
      <c r="F343">
        <f>SQRT(($A343-Sheet1!$C$39)^2+(Sheet1!$C$40-4)^2)</f>
        <v>80.2807573457052</v>
      </c>
      <c r="G343">
        <f>SQRT(($A343-Sheet1!$C$41)^2+(Sheet1!$C$42-4)^2)</f>
        <v>79.71198153351854</v>
      </c>
      <c r="H343">
        <f>Sheet1!$C$27-10*LOG10(B343)-0.02*B343</f>
        <v>43.349322564437294</v>
      </c>
      <c r="I343">
        <f>Sheet1!$C$27-10*LOG10(C343)-0.02*C343</f>
        <v>43.352149711793665</v>
      </c>
      <c r="J343">
        <f>Sheet1!$C$27-10*LOG10(D343)-0.02*D343</f>
        <v>42.86949922075646</v>
      </c>
      <c r="K343">
        <f>Sheet1!$C$27-10*LOG10(E343)-0.02*E343</f>
        <v>42.21090926995103</v>
      </c>
      <c r="L343">
        <f>Sheet1!$C$27-10*LOG10(F343)-0.02*F343</f>
        <v>41.94817368665869</v>
      </c>
      <c r="M343">
        <f>Sheet1!$C$27-10*LOG10(G343)-0.02*G343</f>
        <v>41.99042775889389</v>
      </c>
      <c r="N343">
        <f t="shared" si="48"/>
        <v>21623.81197732829</v>
      </c>
      <c r="O343">
        <f t="shared" si="49"/>
        <v>21637.893115353545</v>
      </c>
      <c r="P343">
        <f t="shared" si="50"/>
        <v>19361.986905548725</v>
      </c>
      <c r="Q343">
        <f t="shared" si="51"/>
        <v>16637.609507852583</v>
      </c>
      <c r="R343">
        <f t="shared" si="52"/>
        <v>15660.92351900582</v>
      </c>
      <c r="S343">
        <f t="shared" si="53"/>
        <v>15814.037921643821</v>
      </c>
      <c r="U343">
        <f t="shared" si="54"/>
        <v>69</v>
      </c>
      <c r="V343">
        <f t="shared" si="55"/>
        <v>51.44289863143787</v>
      </c>
    </row>
    <row r="344" spans="1:22" ht="12.75">
      <c r="A344">
        <f t="shared" si="47"/>
        <v>69.5</v>
      </c>
      <c r="B344">
        <f>SQRT(($A344-Sheet1!$C$31)^2+(Sheet1!$C$32-4)^2)</f>
        <v>63.460617708938194</v>
      </c>
      <c r="C344">
        <f>SQRT(($A344-Sheet1!$C$33)^2+(Sheet1!$C$34-4)^2)</f>
        <v>63.413326675076746</v>
      </c>
      <c r="D344">
        <f>SQRT(($A344-Sheet1!$C$35)^2+(Sheet1!$C$36-4)^2)</f>
        <v>69.00181157042184</v>
      </c>
      <c r="E344">
        <f>SQRT(($A344-Sheet1!$C$37)^2+(Sheet1!$C$38-4)^2)</f>
        <v>77.28680353074515</v>
      </c>
      <c r="F344">
        <f>SQRT(($A344-Sheet1!$C$39)^2+(Sheet1!$C$40-4)^2)</f>
        <v>80.766639152561</v>
      </c>
      <c r="G344">
        <f>SQRT(($A344-Sheet1!$C$41)^2+(Sheet1!$C$42-4)^2)</f>
        <v>80.1826040983953</v>
      </c>
      <c r="H344">
        <f>Sheet1!$C$27-10*LOG10(B344)-0.02*B344</f>
        <v>43.30564813691046</v>
      </c>
      <c r="I344">
        <f>Sheet1!$C$27-10*LOG10(C344)-0.02*C344</f>
        <v>43.30983153896824</v>
      </c>
      <c r="J344">
        <f>Sheet1!$C$27-10*LOG10(D344)-0.02*D344</f>
        <v>42.83126228226645</v>
      </c>
      <c r="K344">
        <f>Sheet1!$C$27-10*LOG10(E344)-0.02*E344</f>
        <v>42.173113912563025</v>
      </c>
      <c r="L344">
        <f>Sheet1!$C$27-10*LOG10(F344)-0.02*F344</f>
        <v>41.91225054426523</v>
      </c>
      <c r="M344">
        <f>Sheet1!$C$27-10*LOG10(G344)-0.02*G344</f>
        <v>41.955449792366394</v>
      </c>
      <c r="N344">
        <f t="shared" si="48"/>
        <v>21407.443855676534</v>
      </c>
      <c r="O344">
        <f t="shared" si="49"/>
        <v>21428.074808928053</v>
      </c>
      <c r="P344">
        <f t="shared" si="50"/>
        <v>19192.26485156098</v>
      </c>
      <c r="Q344">
        <f t="shared" si="51"/>
        <v>16493.44555736397</v>
      </c>
      <c r="R344">
        <f t="shared" si="52"/>
        <v>15531.916761969112</v>
      </c>
      <c r="S344">
        <f t="shared" si="53"/>
        <v>15687.183591056082</v>
      </c>
      <c r="U344">
        <f t="shared" si="54"/>
        <v>69.5</v>
      </c>
      <c r="V344">
        <f t="shared" si="55"/>
        <v>51.403662595589864</v>
      </c>
    </row>
    <row r="345" spans="1:22" ht="12.75">
      <c r="A345">
        <f t="shared" si="47"/>
        <v>70</v>
      </c>
      <c r="B345">
        <f>SQRT(($A345-Sheet1!$C$31)^2+(Sheet1!$C$32-4)^2)</f>
        <v>63.953107821277925</v>
      </c>
      <c r="C345">
        <f>SQRT(($A345-Sheet1!$C$33)^2+(Sheet1!$C$34-4)^2)</f>
        <v>63.89053137985315</v>
      </c>
      <c r="D345">
        <f>SQRT(($A345-Sheet1!$C$35)^2+(Sheet1!$C$36-4)^2)</f>
        <v>69.46221994724903</v>
      </c>
      <c r="E345">
        <f>SQRT(($A345-Sheet1!$C$37)^2+(Sheet1!$C$38-4)^2)</f>
        <v>77.78174593052023</v>
      </c>
      <c r="F345">
        <f>SQRT(($A345-Sheet1!$C$39)^2+(Sheet1!$C$40-4)^2)</f>
        <v>81.25269226308751</v>
      </c>
      <c r="G345">
        <f>SQRT(($A345-Sheet1!$C$41)^2+(Sheet1!$C$42-4)^2)</f>
        <v>80.65358020571685</v>
      </c>
      <c r="H345">
        <f>Sheet1!$C$27-10*LOG10(B345)-0.02*B345</f>
        <v>43.26222474555763</v>
      </c>
      <c r="I345">
        <f>Sheet1!$C$27-10*LOG10(C345)-0.02*C345</f>
        <v>43.26772781252258</v>
      </c>
      <c r="J345">
        <f>Sheet1!$C$27-10*LOG10(D345)-0.02*D345</f>
        <v>42.79317245467586</v>
      </c>
      <c r="K345">
        <f>Sheet1!$C$27-10*LOG10(E345)-0.02*E345</f>
        <v>42.13549165014715</v>
      </c>
      <c r="L345">
        <f>Sheet1!$C$27-10*LOG10(F345)-0.02*F345</f>
        <v>41.876471996786684</v>
      </c>
      <c r="M345">
        <f>Sheet1!$C$27-10*LOG10(G345)-0.02*G345</f>
        <v>41.92059533341754</v>
      </c>
      <c r="N345">
        <f t="shared" si="48"/>
        <v>21194.465788901798</v>
      </c>
      <c r="O345">
        <f t="shared" si="49"/>
        <v>21221.33891210932</v>
      </c>
      <c r="P345">
        <f t="shared" si="50"/>
        <v>19024.674958294905</v>
      </c>
      <c r="Q345">
        <f t="shared" si="51"/>
        <v>16351.182468789475</v>
      </c>
      <c r="R345">
        <f t="shared" si="52"/>
        <v>15404.485568898875</v>
      </c>
      <c r="S345">
        <f t="shared" si="53"/>
        <v>15561.789389043104</v>
      </c>
      <c r="U345">
        <f t="shared" si="54"/>
        <v>70</v>
      </c>
      <c r="V345">
        <f t="shared" si="55"/>
        <v>51.364609613221624</v>
      </c>
    </row>
    <row r="346" spans="1:22" ht="12.75">
      <c r="A346">
        <f t="shared" si="47"/>
        <v>70.5</v>
      </c>
      <c r="B346">
        <f>SQRT(($A346-Sheet1!$C$31)^2+(Sheet1!$C$32-4)^2)</f>
        <v>64.44571358903553</v>
      </c>
      <c r="C346">
        <f>SQRT(($A346-Sheet1!$C$33)^2+(Sheet1!$C$34-4)^2)</f>
        <v>64.36808215257</v>
      </c>
      <c r="D346">
        <f>SQRT(($A346-Sheet1!$C$35)^2+(Sheet1!$C$36-4)^2)</f>
        <v>69.92317212484</v>
      </c>
      <c r="E346">
        <f>SQRT(($A346-Sheet1!$C$37)^2+(Sheet1!$C$38-4)^2)</f>
        <v>78.27675261531996</v>
      </c>
      <c r="F346">
        <f>SQRT(($A346-Sheet1!$C$39)^2+(Sheet1!$C$40-4)^2)</f>
        <v>81.73891362135907</v>
      </c>
      <c r="G346">
        <f>SQRT(($A346-Sheet1!$C$41)^2+(Sheet1!$C$42-4)^2)</f>
        <v>81.12490369793976</v>
      </c>
      <c r="H346">
        <f>Sheet1!$C$27-10*LOG10(B346)-0.02*B346</f>
        <v>43.21904880152741</v>
      </c>
      <c r="I346">
        <f>Sheet1!$C$27-10*LOG10(C346)-0.02*C346</f>
        <v>43.22583610382051</v>
      </c>
      <c r="J346">
        <f>Sheet1!$C$27-10*LOG10(D346)-0.02*D346</f>
        <v>42.75522877736366</v>
      </c>
      <c r="K346">
        <f>Sheet1!$C$27-10*LOG10(E346)-0.02*E346</f>
        <v>42.09804038726585</v>
      </c>
      <c r="L346">
        <f>Sheet1!$C$27-10*LOG10(F346)-0.02*F346</f>
        <v>41.84083655682845</v>
      </c>
      <c r="M346">
        <f>Sheet1!$C$27-10*LOG10(G346)-0.02*G346</f>
        <v>41.8858634254133</v>
      </c>
      <c r="N346">
        <f t="shared" si="48"/>
        <v>20984.802209127785</v>
      </c>
      <c r="O346">
        <f t="shared" si="49"/>
        <v>21017.623614298856</v>
      </c>
      <c r="P346">
        <f t="shared" si="50"/>
        <v>18859.183131555612</v>
      </c>
      <c r="Q346">
        <f t="shared" si="51"/>
        <v>16210.784733232207</v>
      </c>
      <c r="R346">
        <f t="shared" si="52"/>
        <v>15278.603329652457</v>
      </c>
      <c r="S346">
        <f t="shared" si="53"/>
        <v>15437.833139962964</v>
      </c>
      <c r="U346">
        <f t="shared" si="54"/>
        <v>70.5</v>
      </c>
      <c r="V346">
        <f t="shared" si="55"/>
        <v>51.325737585116</v>
      </c>
    </row>
    <row r="347" spans="1:22" ht="12.75">
      <c r="A347">
        <f t="shared" si="47"/>
        <v>71</v>
      </c>
      <c r="B347">
        <f>SQRT(($A347-Sheet1!$C$31)^2+(Sheet1!$C$32-4)^2)</f>
        <v>64.93843238021688</v>
      </c>
      <c r="C347">
        <f>SQRT(($A347-Sheet1!$C$33)^2+(Sheet1!$C$34-4)^2)</f>
        <v>64.8459713474939</v>
      </c>
      <c r="D347">
        <f>SQRT(($A347-Sheet1!$C$35)^2+(Sheet1!$C$36-4)^2)</f>
        <v>70.3846574190711</v>
      </c>
      <c r="E347">
        <f>SQRT(($A347-Sheet1!$C$37)^2+(Sheet1!$C$38-4)^2)</f>
        <v>78.77182237323191</v>
      </c>
      <c r="F347">
        <f>SQRT(($A347-Sheet1!$C$39)^2+(Sheet1!$C$40-4)^2)</f>
        <v>82.22530024268686</v>
      </c>
      <c r="G347">
        <f>SQRT(($A347-Sheet1!$C$41)^2+(Sheet1!$C$42-4)^2)</f>
        <v>81.59656855530139</v>
      </c>
      <c r="H347">
        <f>Sheet1!$C$27-10*LOG10(B347)-0.02*B347</f>
        <v>43.17611678934124</v>
      </c>
      <c r="I347">
        <f>Sheet1!$C$27-10*LOG10(C347)-0.02*C347</f>
        <v>43.18415401440037</v>
      </c>
      <c r="J347">
        <f>Sheet1!$C$27-10*LOG10(D347)-0.02*D347</f>
        <v>42.717430282389394</v>
      </c>
      <c r="K347">
        <f>Sheet1!$C$27-10*LOG10(E347)-0.02*E347</f>
        <v>42.06075806538152</v>
      </c>
      <c r="L347">
        <f>Sheet1!$C$27-10*LOG10(F347)-0.02*F347</f>
        <v>41.805342757485576</v>
      </c>
      <c r="M347">
        <f>Sheet1!$C$27-10*LOG10(G347)-0.02*G347</f>
        <v>41.85125311681063</v>
      </c>
      <c r="N347">
        <f t="shared" si="48"/>
        <v>20778.379734307106</v>
      </c>
      <c r="O347">
        <f t="shared" si="49"/>
        <v>20816.86862732665</v>
      </c>
      <c r="P347">
        <f t="shared" si="50"/>
        <v>18695.75586372066</v>
      </c>
      <c r="Q347">
        <f t="shared" si="51"/>
        <v>16072.217707046955</v>
      </c>
      <c r="R347">
        <f t="shared" si="52"/>
        <v>15154.244005580098</v>
      </c>
      <c r="S347">
        <f t="shared" si="53"/>
        <v>15315.293066386454</v>
      </c>
      <c r="U347">
        <f t="shared" si="54"/>
        <v>71</v>
      </c>
      <c r="V347">
        <f t="shared" si="55"/>
        <v>51.2870444439036</v>
      </c>
    </row>
    <row r="348" spans="1:22" ht="12.75">
      <c r="A348">
        <f t="shared" si="47"/>
        <v>71.5</v>
      </c>
      <c r="B348">
        <f>SQRT(($A348-Sheet1!$C$31)^2+(Sheet1!$C$32-4)^2)</f>
        <v>65.43126164151201</v>
      </c>
      <c r="C348">
        <f>SQRT(($A348-Sheet1!$C$33)^2+(Sheet1!$C$34-4)^2)</f>
        <v>65.32419153728578</v>
      </c>
      <c r="D348">
        <f>SQRT(($A348-Sheet1!$C$35)^2+(Sheet1!$C$36-4)^2)</f>
        <v>70.84666541200087</v>
      </c>
      <c r="E348">
        <f>SQRT(($A348-Sheet1!$C$37)^2+(Sheet1!$C$38-4)^2)</f>
        <v>79.26695402246764</v>
      </c>
      <c r="F348">
        <f>SQRT(($A348-Sheet1!$C$39)^2+(Sheet1!$C$40-4)^2)</f>
        <v>82.71184921158516</v>
      </c>
      <c r="G348">
        <f>SQRT(($A348-Sheet1!$C$41)^2+(Sheet1!$C$42-4)^2)</f>
        <v>82.06856889211606</v>
      </c>
      <c r="H348">
        <f>Sheet1!$C$27-10*LOG10(B348)-0.02*B348</f>
        <v>43.13342526500716</v>
      </c>
      <c r="I348">
        <f>Sheet1!$C$27-10*LOG10(C348)-0.02*C348</f>
        <v>43.14267917593242</v>
      </c>
      <c r="J348">
        <f>Sheet1!$C$27-10*LOG10(D348)-0.02*D348</f>
        <v>42.67977599546075</v>
      </c>
      <c r="K348">
        <f>Sheet1!$C$27-10*LOG10(E348)-0.02*E348</f>
        <v>42.02364266201961</v>
      </c>
      <c r="L348">
        <f>Sheet1!$C$27-10*LOG10(F348)-0.02*F348</f>
        <v>41.76998915203539</v>
      </c>
      <c r="M348">
        <f>Sheet1!$C$27-10*LOG10(G348)-0.02*G348</f>
        <v>41.816763461354405</v>
      </c>
      <c r="N348">
        <f t="shared" si="48"/>
        <v>20575.127091191338</v>
      </c>
      <c r="O348">
        <f t="shared" si="49"/>
        <v>20619.015143484736</v>
      </c>
      <c r="P348">
        <f t="shared" si="50"/>
        <v>18534.36022663022</v>
      </c>
      <c r="Q348">
        <f t="shared" si="51"/>
        <v>15935.447585953465</v>
      </c>
      <c r="R348">
        <f t="shared" si="52"/>
        <v>15031.382114923583</v>
      </c>
      <c r="S348">
        <f t="shared" si="53"/>
        <v>15194.147781727499</v>
      </c>
      <c r="U348">
        <f t="shared" si="54"/>
        <v>71.5</v>
      </c>
      <c r="V348">
        <f t="shared" si="55"/>
        <v>51.24852815355311</v>
      </c>
    </row>
    <row r="349" spans="1:22" ht="12.75">
      <c r="A349">
        <f t="shared" si="47"/>
        <v>72</v>
      </c>
      <c r="B349">
        <f>SQRT(($A349-Sheet1!$C$31)^2+(Sheet1!$C$32-4)^2)</f>
        <v>65.92419889539804</v>
      </c>
      <c r="C349">
        <f>SQRT(($A349-Sheet1!$C$33)^2+(Sheet1!$C$34-4)^2)</f>
        <v>65.80273550544841</v>
      </c>
      <c r="D349">
        <f>SQRT(($A349-Sheet1!$C$35)^2+(Sheet1!$C$36-4)^2)</f>
        <v>71.30918594402827</v>
      </c>
      <c r="E349">
        <f>SQRT(($A349-Sheet1!$C$37)^2+(Sheet1!$C$38-4)^2)</f>
        <v>79.76214641043707</v>
      </c>
      <c r="F349">
        <f>SQRT(($A349-Sheet1!$C$39)^2+(Sheet1!$C$40-4)^2)</f>
        <v>83.19855767980596</v>
      </c>
      <c r="G349">
        <f>SQRT(($A349-Sheet1!$C$41)^2+(Sheet1!$C$42-4)^2)</f>
        <v>82.54089895318563</v>
      </c>
      <c r="H349">
        <f>Sheet1!$C$27-10*LOG10(B349)-0.02*B349</f>
        <v>43.09097085418941</v>
      </c>
      <c r="I349">
        <f>Sheet1!$C$27-10*LOG10(C349)-0.02*C349</f>
        <v>43.10140925014411</v>
      </c>
      <c r="J349">
        <f>Sheet1!$C$27-10*LOG10(D349)-0.02*D349</f>
        <v>42.64226493684552</v>
      </c>
      <c r="K349">
        <f>Sheet1!$C$27-10*LOG10(E349)-0.02*E349</f>
        <v>41.98669218995444</v>
      </c>
      <c r="L349">
        <f>Sheet1!$C$27-10*LOG10(F349)-0.02*F349</f>
        <v>41.73477431363324</v>
      </c>
      <c r="M349">
        <f>Sheet1!$C$27-10*LOG10(G349)-0.02*G349</f>
        <v>41.782393518259205</v>
      </c>
      <c r="N349">
        <f t="shared" si="48"/>
        <v>20374.975041469155</v>
      </c>
      <c r="O349">
        <f t="shared" si="49"/>
        <v>20424.005794706907</v>
      </c>
      <c r="P349">
        <f t="shared" si="50"/>
        <v>18374.963864261856</v>
      </c>
      <c r="Q349">
        <f t="shared" si="51"/>
        <v>15800.441380062468</v>
      </c>
      <c r="R349">
        <f t="shared" si="52"/>
        <v>14909.992718635996</v>
      </c>
      <c r="S349">
        <f t="shared" si="53"/>
        <v>15074.376282970547</v>
      </c>
      <c r="U349">
        <f t="shared" si="54"/>
        <v>72</v>
      </c>
      <c r="V349">
        <f t="shared" si="55"/>
        <v>51.21018670886598</v>
      </c>
    </row>
    <row r="350" spans="1:22" ht="12.75">
      <c r="A350">
        <f t="shared" si="47"/>
        <v>72.5</v>
      </c>
      <c r="B350">
        <f>SQRT(($A350-Sheet1!$C$31)^2+(Sheet1!$C$32-4)^2)</f>
        <v>66.41724173736817</v>
      </c>
      <c r="C350">
        <f>SQRT(($A350-Sheet1!$C$33)^2+(Sheet1!$C$34-4)^2)</f>
        <v>66.2815962390768</v>
      </c>
      <c r="D350">
        <f>SQRT(($A350-Sheet1!$C$35)^2+(Sheet1!$C$36-4)^2)</f>
        <v>71.77220910631078</v>
      </c>
      <c r="E350">
        <f>SQRT(($A350-Sheet1!$C$37)^2+(Sheet1!$C$38-4)^2)</f>
        <v>80.25739841285662</v>
      </c>
      <c r="F350">
        <f>SQRT(($A350-Sheet1!$C$39)^2+(Sheet1!$C$40-4)^2)</f>
        <v>83.68542286443918</v>
      </c>
      <c r="G350">
        <f>SQRT(($A350-Sheet1!$C$41)^2+(Sheet1!$C$42-4)^2)</f>
        <v>83.01355311032049</v>
      </c>
      <c r="H350">
        <f>Sheet1!$C$27-10*LOG10(B350)-0.02*B350</f>
        <v>43.04875025043241</v>
      </c>
      <c r="I350">
        <f>Sheet1!$C$27-10*LOG10(C350)-0.02*C350</f>
        <v>43.060341928716</v>
      </c>
      <c r="J350">
        <f>Sheet1!$C$27-10*LOG10(D350)-0.02*D350</f>
        <v>42.60489612223046</v>
      </c>
      <c r="K350">
        <f>Sheet1!$C$27-10*LOG10(E350)-0.02*E350</f>
        <v>41.94990469641711</v>
      </c>
      <c r="L350">
        <f>Sheet1!$C$27-10*LOG10(F350)-0.02*F350</f>
        <v>41.69969683501134</v>
      </c>
      <c r="M350">
        <f>Sheet1!$C$27-10*LOG10(G350)-0.02*G350</f>
        <v>41.74814235237687</v>
      </c>
      <c r="N350">
        <f t="shared" si="48"/>
        <v>20177.85631092783</v>
      </c>
      <c r="O350">
        <f t="shared" si="49"/>
        <v>20231.784612872696</v>
      </c>
      <c r="P350">
        <f t="shared" si="50"/>
        <v>18217.534985218128</v>
      </c>
      <c r="Q350">
        <f t="shared" si="51"/>
        <v>15667.166889777483</v>
      </c>
      <c r="R350">
        <f t="shared" si="52"/>
        <v>14790.051406608798</v>
      </c>
      <c r="S350">
        <f t="shared" si="53"/>
        <v>14955.957943497448</v>
      </c>
      <c r="U350">
        <f t="shared" si="54"/>
        <v>72.5</v>
      </c>
      <c r="V350">
        <f t="shared" si="55"/>
        <v>51.17201813497559</v>
      </c>
    </row>
    <row r="351" spans="1:22" ht="12.75">
      <c r="A351">
        <f aca="true" t="shared" si="56" ref="A351:A405">A350+0.5</f>
        <v>73</v>
      </c>
      <c r="B351">
        <f>SQRT(($A351-Sheet1!$C$31)^2+(Sheet1!$C$32-4)^2)</f>
        <v>66.91038783328041</v>
      </c>
      <c r="C351">
        <f>SQRT(($A351-Sheet1!$C$33)^2+(Sheet1!$C$34-4)^2)</f>
        <v>66.76076692189807</v>
      </c>
      <c r="D351">
        <f>SQRT(($A351-Sheet1!$C$35)^2+(Sheet1!$C$36-4)^2)</f>
        <v>72.2357252334328</v>
      </c>
      <c r="E351">
        <f>SQRT(($A351-Sheet1!$C$37)^2+(Sheet1!$C$38-4)^2)</f>
        <v>80.75270893288967</v>
      </c>
      <c r="F351">
        <f>SQRT(($A351-Sheet1!$C$39)^2+(Sheet1!$C$40-4)^2)</f>
        <v>84.17244204607586</v>
      </c>
      <c r="G351">
        <f>SQRT(($A351-Sheet1!$C$41)^2+(Sheet1!$C$42-4)^2)</f>
        <v>83.48652585896721</v>
      </c>
      <c r="H351">
        <f>Sheet1!$C$27-10*LOG10(B351)-0.02*B351</f>
        <v>43.00676021343706</v>
      </c>
      <c r="I351">
        <f>Sheet1!$C$27-10*LOG10(C351)-0.02*C351</f>
        <v>43.01947493315106</v>
      </c>
      <c r="J351">
        <f>Sheet1!$C$27-10*LOG10(D351)-0.02*D351</f>
        <v>42.56766856353024</v>
      </c>
      <c r="K351">
        <f>Sheet1!$C$27-10*LOG10(E351)-0.02*E351</f>
        <v>41.91327826232481</v>
      </c>
      <c r="L351">
        <f>Sheet1!$C$27-10*LOG10(F351)-0.02*F351</f>
        <v>41.66475532818099</v>
      </c>
      <c r="M351">
        <f>Sheet1!$C$27-10*LOG10(G351)-0.02*G351</f>
        <v>41.71400903435051</v>
      </c>
      <c r="N351">
        <f aca="true" t="shared" si="57" ref="N351:N405">10^(0.1*H351)</f>
        <v>19983.70552149492</v>
      </c>
      <c r="O351">
        <f aca="true" t="shared" si="58" ref="O351:O405">10^(0.1*I351)</f>
        <v>20042.296991214236</v>
      </c>
      <c r="P351">
        <f aca="true" t="shared" si="59" ref="P351:P405">10^(0.1*J351)</f>
        <v>18062.04235505776</v>
      </c>
      <c r="Q351">
        <f aca="true" t="shared" si="60" ref="Q351:Q405">10^(0.1*K351)</f>
        <v>15535.59268253728</v>
      </c>
      <c r="R351">
        <f aca="true" t="shared" si="61" ref="R351:R405">10^(0.1*L351)</f>
        <v>14671.534284294486</v>
      </c>
      <c r="S351">
        <f aca="true" t="shared" si="62" ref="S351:S405">10^(0.1*M351)</f>
        <v>14838.872506016092</v>
      </c>
      <c r="U351">
        <f aca="true" t="shared" si="63" ref="U351:U405">A351</f>
        <v>73</v>
      </c>
      <c r="V351">
        <f aca="true" t="shared" si="64" ref="V351:V405">10*LOG10(SUM(N351:S351))+1</f>
        <v>51.134020486851334</v>
      </c>
    </row>
    <row r="352" spans="1:22" ht="12.75">
      <c r="A352">
        <f t="shared" si="56"/>
        <v>73.5</v>
      </c>
      <c r="B352">
        <f>SQRT(($A352-Sheet1!$C$31)^2+(Sheet1!$C$32-4)^2)</f>
        <v>67.40363491682032</v>
      </c>
      <c r="C352">
        <f>SQRT(($A352-Sheet1!$C$33)^2+(Sheet1!$C$34-4)^2)</f>
        <v>67.24024092758741</v>
      </c>
      <c r="D352">
        <f>SQRT(($A352-Sheet1!$C$35)^2+(Sheet1!$C$36-4)^2)</f>
        <v>72.6997248963158</v>
      </c>
      <c r="E352">
        <f>SQRT(($A352-Sheet1!$C$37)^2+(Sheet1!$C$38-4)^2)</f>
        <v>81.24807690031808</v>
      </c>
      <c r="F352">
        <f>SQRT(($A352-Sheet1!$C$39)^2+(Sheet1!$C$40-4)^2)</f>
        <v>84.65961256703223</v>
      </c>
      <c r="G352">
        <f>SQRT(($A352-Sheet1!$C$41)^2+(Sheet1!$C$42-4)^2)</f>
        <v>83.95981181493917</v>
      </c>
      <c r="H352">
        <f>Sheet1!$C$27-10*LOG10(B352)-0.02*B352</f>
        <v>42.964997567388046</v>
      </c>
      <c r="I352">
        <f>Sheet1!$C$27-10*LOG10(C352)-0.02*C352</f>
        <v>42.97880601461977</v>
      </c>
      <c r="J352">
        <f>Sheet1!$C$27-10*LOG10(D352)-0.02*D352</f>
        <v>42.53058126964874</v>
      </c>
      <c r="K352">
        <f>Sheet1!$C$27-10*LOG10(E352)-0.02*E352</f>
        <v>41.87681100153078</v>
      </c>
      <c r="L352">
        <f>Sheet1!$C$27-10*LOG10(F352)-0.02*F352</f>
        <v>41.62994842413811</v>
      </c>
      <c r="M352">
        <f>Sheet1!$C$27-10*LOG10(G352)-0.02*G352</f>
        <v>41.67999264075578</v>
      </c>
      <c r="N352">
        <f t="shared" si="57"/>
        <v>19792.459126030466</v>
      </c>
      <c r="O352">
        <f t="shared" si="58"/>
        <v>19855.48964680291</v>
      </c>
      <c r="P352">
        <f t="shared" si="59"/>
        <v>17908.455288493868</v>
      </c>
      <c r="Q352">
        <f t="shared" si="60"/>
        <v>15405.688070365064</v>
      </c>
      <c r="R352">
        <f t="shared" si="61"/>
        <v>14554.417959711978</v>
      </c>
      <c r="S352">
        <f t="shared" si="62"/>
        <v>14723.100075591872</v>
      </c>
      <c r="U352">
        <f t="shared" si="63"/>
        <v>73.5</v>
      </c>
      <c r="V352">
        <f t="shared" si="64"/>
        <v>51.09619184880784</v>
      </c>
    </row>
    <row r="353" spans="1:22" ht="12.75">
      <c r="A353">
        <f t="shared" si="56"/>
        <v>74</v>
      </c>
      <c r="B353">
        <f>SQRT(($A353-Sheet1!$C$31)^2+(Sheet1!$C$32-4)^2)</f>
        <v>67.89698078707183</v>
      </c>
      <c r="C353">
        <f>SQRT(($A353-Sheet1!$C$33)^2+(Sheet1!$C$34-4)^2)</f>
        <v>67.72001181334805</v>
      </c>
      <c r="D353">
        <f>SQRT(($A353-Sheet1!$C$35)^2+(Sheet1!$C$36-4)^2)</f>
        <v>73.16419889536138</v>
      </c>
      <c r="E353">
        <f>SQRT(($A353-Sheet1!$C$37)^2+(Sheet1!$C$38-4)^2)</f>
        <v>81.74350127074322</v>
      </c>
      <c r="F353">
        <f>SQRT(($A353-Sheet1!$C$39)^2+(Sheet1!$C$40-4)^2)</f>
        <v>85.14693182963201</v>
      </c>
      <c r="G353">
        <f>SQRT(($A353-Sheet1!$C$41)^2+(Sheet1!$C$42-4)^2)</f>
        <v>84.43340571124678</v>
      </c>
      <c r="H353">
        <f>Sheet1!$C$27-10*LOG10(B353)-0.02*B353</f>
        <v>42.92345919933022</v>
      </c>
      <c r="I353">
        <f>Sheet1!$C$27-10*LOG10(C353)-0.02*C353</f>
        <v>42.93833295378334</v>
      </c>
      <c r="J353">
        <f>Sheet1!$C$27-10*LOG10(D353)-0.02*D353</f>
        <v>42.49363324719552</v>
      </c>
      <c r="K353">
        <f>Sheet1!$C$27-10*LOG10(E353)-0.02*E353</f>
        <v>41.840501060094475</v>
      </c>
      <c r="L353">
        <f>Sheet1!$C$27-10*LOG10(F353)-0.02*F353</f>
        <v>41.59527477257229</v>
      </c>
      <c r="M353">
        <f>Sheet1!$C$27-10*LOG10(G353)-0.02*G353</f>
        <v>41.64609225423001</v>
      </c>
      <c r="N353">
        <f t="shared" si="57"/>
        <v>19604.055345741068</v>
      </c>
      <c r="O353">
        <f t="shared" si="58"/>
        <v>19671.310584092505</v>
      </c>
      <c r="P353">
        <f t="shared" si="59"/>
        <v>17756.743641484954</v>
      </c>
      <c r="Q353">
        <f t="shared" si="60"/>
        <v>15277.423088193196</v>
      </c>
      <c r="R353">
        <f t="shared" si="61"/>
        <v>14438.679530823621</v>
      </c>
      <c r="S353">
        <f t="shared" si="62"/>
        <v>14608.621112784349</v>
      </c>
      <c r="U353">
        <f t="shared" si="63"/>
        <v>74</v>
      </c>
      <c r="V353">
        <f t="shared" si="64"/>
        <v>51.058530334019764</v>
      </c>
    </row>
    <row r="354" spans="1:22" ht="12.75">
      <c r="A354">
        <f t="shared" si="56"/>
        <v>74.5</v>
      </c>
      <c r="B354">
        <f>SQRT(($A354-Sheet1!$C$31)^2+(Sheet1!$C$32-4)^2)</f>
        <v>68.39042330619105</v>
      </c>
      <c r="C354">
        <f>SQRT(($A354-Sheet1!$C$33)^2+(Sheet1!$C$34-4)^2)</f>
        <v>68.20007331374359</v>
      </c>
      <c r="D354">
        <f>SQRT(($A354-Sheet1!$C$35)^2+(Sheet1!$C$36-4)^2)</f>
        <v>73.62913825381905</v>
      </c>
      <c r="E354">
        <f>SQRT(($A354-Sheet1!$C$37)^2+(Sheet1!$C$38-4)^2)</f>
        <v>82.23898102481571</v>
      </c>
      <c r="F354">
        <f>SQRT(($A354-Sheet1!$C$39)^2+(Sheet1!$C$40-4)^2)</f>
        <v>85.63439729454514</v>
      </c>
      <c r="G354">
        <f>SQRT(($A354-Sheet1!$C$41)^2+(Sheet1!$C$42-4)^2)</f>
        <v>84.90730239502372</v>
      </c>
      <c r="H354">
        <f>Sheet1!$C$27-10*LOG10(B354)-0.02*B354</f>
        <v>42.88214205759283</v>
      </c>
      <c r="I354">
        <f>Sheet1!$C$27-10*LOG10(C354)-0.02*C354</f>
        <v>42.89805356059708</v>
      </c>
      <c r="J354">
        <f>Sheet1!$C$27-10*LOG10(D354)-0.02*D354</f>
        <v>42.45682350115943</v>
      </c>
      <c r="K354">
        <f>Sheet1!$C$27-10*LOG10(E354)-0.02*E354</f>
        <v>41.80434661557108</v>
      </c>
      <c r="L354">
        <f>Sheet1!$C$27-10*LOG10(F354)-0.02*F354</f>
        <v>41.56073304157932</v>
      </c>
      <c r="M354">
        <f>Sheet1!$C$27-10*LOG10(G354)-0.02*G354</f>
        <v>41.612306963590036</v>
      </c>
      <c r="N354">
        <f t="shared" si="57"/>
        <v>19418.434110097965</v>
      </c>
      <c r="O354">
        <f t="shared" si="58"/>
        <v>19489.709059495595</v>
      </c>
      <c r="P354">
        <f t="shared" si="59"/>
        <v>17606.87780323898</v>
      </c>
      <c r="Q354">
        <f t="shared" si="60"/>
        <v>15150.76847293174</v>
      </c>
      <c r="R354">
        <f t="shared" si="61"/>
        <v>14324.296573271637</v>
      </c>
      <c r="S354">
        <f t="shared" si="62"/>
        <v>14495.416426889633</v>
      </c>
      <c r="U354">
        <f t="shared" si="63"/>
        <v>74.5</v>
      </c>
      <c r="V354">
        <f t="shared" si="64"/>
        <v>51.02103408404202</v>
      </c>
    </row>
    <row r="355" spans="1:22" ht="12.75">
      <c r="A355">
        <f t="shared" si="56"/>
        <v>75</v>
      </c>
      <c r="B355">
        <f>SQRT(($A355-Sheet1!$C$31)^2+(Sheet1!$C$32-4)^2)</f>
        <v>68.8839603971781</v>
      </c>
      <c r="C355">
        <f>SQRT(($A355-Sheet1!$C$33)^2+(Sheet1!$C$34-4)^2)</f>
        <v>68.6804193347711</v>
      </c>
      <c r="D355">
        <f>SQRT(($A355-Sheet1!$C$35)^2+(Sheet1!$C$36-4)^2)</f>
        <v>74.09453421137081</v>
      </c>
      <c r="E355">
        <f>SQRT(($A355-Sheet1!$C$37)^2+(Sheet1!$C$38-4)^2)</f>
        <v>82.73451516749222</v>
      </c>
      <c r="F355">
        <f>SQRT(($A355-Sheet1!$C$39)^2+(Sheet1!$C$40-4)^2)</f>
        <v>86.12200647918046</v>
      </c>
      <c r="G355">
        <f>SQRT(($A355-Sheet1!$C$41)^2+(Sheet1!$C$42-4)^2)</f>
        <v>85.38149682454625</v>
      </c>
      <c r="H355">
        <f>Sheet1!$C$27-10*LOG10(B355)-0.02*B355</f>
        <v>42.84104315025978</v>
      </c>
      <c r="I355">
        <f>Sheet1!$C$27-10*LOG10(C355)-0.02*C355</f>
        <v>42.857965674095965</v>
      </c>
      <c r="J355">
        <f>Sheet1!$C$27-10*LOG10(D355)-0.02*D355</f>
        <v>42.42015103554203</v>
      </c>
      <c r="K355">
        <f>Sheet1!$C$27-10*LOG10(E355)-0.02*E355</f>
        <v>41.76834587632001</v>
      </c>
      <c r="L355">
        <f>Sheet1!$C$27-10*LOG10(F355)-0.02*F355</f>
        <v>41.52632191737732</v>
      </c>
      <c r="M355">
        <f>Sheet1!$C$27-10*LOG10(G355)-0.02*G355</f>
        <v>41.578635863939105</v>
      </c>
      <c r="N355">
        <f t="shared" si="57"/>
        <v>19235.536999144297</v>
      </c>
      <c r="O355">
        <f t="shared" si="58"/>
        <v>19310.63554696831</v>
      </c>
      <c r="P355">
        <f t="shared" si="59"/>
        <v>17458.828688151905</v>
      </c>
      <c r="Q355">
        <f t="shared" si="60"/>
        <v>15025.695643252378</v>
      </c>
      <c r="R355">
        <f t="shared" si="61"/>
        <v>14211.247128463421</v>
      </c>
      <c r="S355">
        <f t="shared" si="62"/>
        <v>14383.467169289304</v>
      </c>
      <c r="U355">
        <f t="shared" si="63"/>
        <v>75</v>
      </c>
      <c r="V355">
        <f t="shared" si="64"/>
        <v>50.983701268336006</v>
      </c>
    </row>
    <row r="356" spans="1:22" ht="12.75">
      <c r="A356">
        <f t="shared" si="56"/>
        <v>75.5</v>
      </c>
      <c r="B356">
        <f>SQRT(($A356-Sheet1!$C$31)^2+(Sheet1!$C$32-4)^2)</f>
        <v>69.37759004174187</v>
      </c>
      <c r="C356">
        <f>SQRT(($A356-Sheet1!$C$33)^2+(Sheet1!$C$34-4)^2)</f>
        <v>69.16104394816492</v>
      </c>
      <c r="D356">
        <f>SQRT(($A356-Sheet1!$C$35)^2+(Sheet1!$C$36-4)^2)</f>
        <v>74.56037821792484</v>
      </c>
      <c r="E356">
        <f>SQRT(($A356-Sheet1!$C$37)^2+(Sheet1!$C$38-4)^2)</f>
        <v>83.23010272731855</v>
      </c>
      <c r="F356">
        <f>SQRT(($A356-Sheet1!$C$39)^2+(Sheet1!$C$40-4)^2)</f>
        <v>86.60975695613052</v>
      </c>
      <c r="G356">
        <f>SQRT(($A356-Sheet1!$C$41)^2+(Sheet1!$C$42-4)^2)</f>
        <v>85.85598406634216</v>
      </c>
      <c r="H356">
        <f>Sheet1!$C$27-10*LOG10(B356)-0.02*B356</f>
        <v>42.80015954368465</v>
      </c>
      <c r="I356">
        <f>Sheet1!$C$27-10*LOG10(C356)-0.02*C356</f>
        <v>42.81806716216418</v>
      </c>
      <c r="J356">
        <f>Sheet1!$C$27-10*LOG10(D356)-0.02*D356</f>
        <v>42.383614853952544</v>
      </c>
      <c r="K356">
        <f>Sheet1!$C$27-10*LOG10(E356)-0.02*E356</f>
        <v>41.73249708083165</v>
      </c>
      <c r="L356">
        <f>Sheet1!$C$27-10*LOG10(F356)-0.02*F356</f>
        <v>41.49204010402653</v>
      </c>
      <c r="M356">
        <f>Sheet1!$C$27-10*LOG10(G356)-0.02*G356</f>
        <v>41.54507805676374</v>
      </c>
      <c r="N356">
        <f t="shared" si="57"/>
        <v>19055.307188084415</v>
      </c>
      <c r="O356">
        <f t="shared" si="58"/>
        <v>19134.041704580704</v>
      </c>
      <c r="P356">
        <f t="shared" si="59"/>
        <v>17312.567727697566</v>
      </c>
      <c r="Q356">
        <f t="shared" si="60"/>
        <v>14902.176680059092</v>
      </c>
      <c r="R356">
        <f t="shared" si="61"/>
        <v>14099.509691994901</v>
      </c>
      <c r="S356">
        <f t="shared" si="62"/>
        <v>14272.754826906836</v>
      </c>
      <c r="U356">
        <f t="shared" si="63"/>
        <v>75.5</v>
      </c>
      <c r="V356">
        <f t="shared" si="64"/>
        <v>50.94653008380176</v>
      </c>
    </row>
    <row r="357" spans="1:22" ht="12.75">
      <c r="A357">
        <f t="shared" si="56"/>
        <v>76</v>
      </c>
      <c r="B357">
        <f>SQRT(($A357-Sheet1!$C$31)^2+(Sheet1!$C$32-4)^2)</f>
        <v>69.87131027825369</v>
      </c>
      <c r="C357">
        <f>SQRT(($A357-Sheet1!$C$33)^2+(Sheet1!$C$34-4)^2)</f>
        <v>69.6419413859206</v>
      </c>
      <c r="D357">
        <f>SQRT(($A357-Sheet1!$C$35)^2+(Sheet1!$C$36-4)^2)</f>
        <v>75.02666192761077</v>
      </c>
      <c r="E357">
        <f>SQRT(($A357-Sheet1!$C$37)^2+(Sheet1!$C$38-4)^2)</f>
        <v>83.72574275573791</v>
      </c>
      <c r="F357">
        <f>SQRT(($A357-Sheet1!$C$39)^2+(Sheet1!$C$40-4)^2)</f>
        <v>87.0976463516667</v>
      </c>
      <c r="G357">
        <f>SQRT(($A357-Sheet1!$C$41)^2+(Sheet1!$C$42-4)^2)</f>
        <v>86.33075929238663</v>
      </c>
      <c r="H357">
        <f>Sheet1!$C$27-10*LOG10(B357)-0.02*B357</f>
        <v>42.75948836104897</v>
      </c>
      <c r="I357">
        <f>Sheet1!$C$27-10*LOG10(C357)-0.02*C357</f>
        <v>42.778355921290164</v>
      </c>
      <c r="J357">
        <f>Sheet1!$C$27-10*LOG10(D357)-0.02*D357</f>
        <v>42.34721396016668</v>
      </c>
      <c r="K357">
        <f>Sheet1!$C$27-10*LOG10(E357)-0.02*E357</f>
        <v>41.696798497071846</v>
      </c>
      <c r="L357">
        <f>Sheet1!$C$27-10*LOG10(F357)-0.02*F357</f>
        <v>41.457886323152714</v>
      </c>
      <c r="M357">
        <f>Sheet1!$C$27-10*LOG10(G357)-0.02*G357</f>
        <v>41.511632650020914</v>
      </c>
      <c r="N357">
        <f t="shared" si="57"/>
        <v>18877.689394052253</v>
      </c>
      <c r="O357">
        <f t="shared" si="58"/>
        <v>18959.880342047076</v>
      </c>
      <c r="P357">
        <f t="shared" si="59"/>
        <v>17168.0668622871</v>
      </c>
      <c r="Q357">
        <f t="shared" si="60"/>
        <v>14780.184307619465</v>
      </c>
      <c r="R357">
        <f t="shared" si="61"/>
        <v>13989.063202401234</v>
      </c>
      <c r="S357">
        <f t="shared" si="62"/>
        <v>14163.26121577194</v>
      </c>
      <c r="U357">
        <f t="shared" si="63"/>
        <v>76</v>
      </c>
      <c r="V357">
        <f t="shared" si="64"/>
        <v>50.90951875431623</v>
      </c>
    </row>
    <row r="358" spans="1:22" ht="12.75">
      <c r="A358">
        <f t="shared" si="56"/>
        <v>76.5</v>
      </c>
      <c r="B358">
        <f>SQRT(($A358-Sheet1!$C$31)^2+(Sheet1!$C$32-4)^2)</f>
        <v>70.36511919978534</v>
      </c>
      <c r="C358">
        <f>SQRT(($A358-Sheet1!$C$33)^2+(Sheet1!$C$34-4)^2)</f>
        <v>70.12310603502956</v>
      </c>
      <c r="D358">
        <f>SQRT(($A358-Sheet1!$C$35)^2+(Sheet1!$C$36-4)^2)</f>
        <v>75.49337719296972</v>
      </c>
      <c r="E358">
        <f>SQRT(($A358-Sheet1!$C$37)^2+(Sheet1!$C$38-4)^2)</f>
        <v>84.22143432642311</v>
      </c>
      <c r="F358">
        <f>SQRT(($A358-Sheet1!$C$39)^2+(Sheet1!$C$40-4)^2)</f>
        <v>87.58567234428243</v>
      </c>
      <c r="G358">
        <f>SQRT(($A358-Sheet1!$C$41)^2+(Sheet1!$C$42-4)^2)</f>
        <v>86.80581777738172</v>
      </c>
      <c r="H358">
        <f>Sheet1!$C$27-10*LOG10(B358)-0.02*B358</f>
        <v>42.719026780962444</v>
      </c>
      <c r="I358">
        <f>Sheet1!$C$27-10*LOG10(C358)-0.02*C358</f>
        <v>42.738829876309005</v>
      </c>
      <c r="J358">
        <f>Sheet1!$C$27-10*LOG10(D358)-0.02*D358</f>
        <v>42.31094735865096</v>
      </c>
      <c r="K358">
        <f>Sheet1!$C$27-10*LOG10(E358)-0.02*E358</f>
        <v>41.66124842184365</v>
      </c>
      <c r="L358">
        <f>Sheet1!$C$27-10*LOG10(F358)-0.02*F358</f>
        <v>41.42385931367431</v>
      </c>
      <c r="M358">
        <f>Sheet1!$C$27-10*LOG10(G358)-0.02*G358</f>
        <v>41.47829875821612</v>
      </c>
      <c r="N358">
        <f t="shared" si="57"/>
        <v>18702.62982496146</v>
      </c>
      <c r="O358">
        <f t="shared" si="58"/>
        <v>18788.10538919333</v>
      </c>
      <c r="P358">
        <f t="shared" si="59"/>
        <v>17025.298533112342</v>
      </c>
      <c r="Q358">
        <f t="shared" si="60"/>
        <v>14659.691875330302</v>
      </c>
      <c r="R358">
        <f t="shared" si="61"/>
        <v>13879.887030225156</v>
      </c>
      <c r="S358">
        <f t="shared" si="62"/>
        <v>14054.968474692243</v>
      </c>
      <c r="U358">
        <f t="shared" si="63"/>
        <v>76.5</v>
      </c>
      <c r="V358">
        <f t="shared" si="64"/>
        <v>50.87266553027784</v>
      </c>
    </row>
    <row r="359" spans="1:22" ht="12.75">
      <c r="A359">
        <f t="shared" si="56"/>
        <v>77</v>
      </c>
      <c r="B359">
        <f>SQRT(($A359-Sheet1!$C$31)^2+(Sheet1!$C$32-4)^2)</f>
        <v>70.8590149522275</v>
      </c>
      <c r="C359">
        <f>SQRT(($A359-Sheet1!$C$33)^2+(Sheet1!$C$34-4)^2)</f>
        <v>70.60453243241541</v>
      </c>
      <c r="D359">
        <f>SQRT(($A359-Sheet1!$C$35)^2+(Sheet1!$C$36-4)^2)</f>
        <v>75.96051605933177</v>
      </c>
      <c r="E359">
        <f>SQRT(($A359-Sheet1!$C$37)^2+(Sheet1!$C$38-4)^2)</f>
        <v>84.71717653463199</v>
      </c>
      <c r="F359">
        <f>SQRT(($A359-Sheet1!$C$39)^2+(Sheet1!$C$40-4)^2)</f>
        <v>88.07383266328314</v>
      </c>
      <c r="G359">
        <f>SQRT(($A359-Sheet1!$C$41)^2+(Sheet1!$C$42-4)^2)</f>
        <v>87.28115489611719</v>
      </c>
      <c r="H359">
        <f>Sheet1!$C$27-10*LOG10(B359)-0.02*B359</f>
        <v>42.67877203610362</v>
      </c>
      <c r="I359">
        <f>Sheet1!$C$27-10*LOG10(C359)-0.02*C359</f>
        <v>42.69948698013322</v>
      </c>
      <c r="J359">
        <f>Sheet1!$C$27-10*LOG10(D359)-0.02*D359</f>
        <v>42.274814055054605</v>
      </c>
      <c r="K359">
        <f>Sheet1!$C$27-10*LOG10(E359)-0.02*E359</f>
        <v>41.625845180165676</v>
      </c>
      <c r="L359">
        <f>Sheet1!$C$27-10*LOG10(F359)-0.02*F359</f>
        <v>41.389957831533316</v>
      </c>
      <c r="M359">
        <f>Sheet1!$C$27-10*LOG10(G359)-0.02*G359</f>
        <v>41.445075502472925</v>
      </c>
      <c r="N359">
        <f t="shared" si="57"/>
        <v>18530.07613034505</v>
      </c>
      <c r="O359">
        <f t="shared" si="58"/>
        <v>18618.67186533617</v>
      </c>
      <c r="P359">
        <f t="shared" si="59"/>
        <v>16884.235673987227</v>
      </c>
      <c r="Q359">
        <f t="shared" si="60"/>
        <v>14540.6733400936</v>
      </c>
      <c r="R359">
        <f t="shared" si="61"/>
        <v>13771.960967393208</v>
      </c>
      <c r="S359">
        <f t="shared" si="62"/>
        <v>13947.859059033477</v>
      </c>
      <c r="U359">
        <f t="shared" si="63"/>
        <v>77</v>
      </c>
      <c r="V359">
        <f t="shared" si="64"/>
        <v>50.835968688157365</v>
      </c>
    </row>
    <row r="360" spans="1:22" ht="12.75">
      <c r="A360">
        <f t="shared" si="56"/>
        <v>77.5</v>
      </c>
      <c r="B360">
        <f>SQRT(($A360-Sheet1!$C$31)^2+(Sheet1!$C$32-4)^2)</f>
        <v>71.35299573248484</v>
      </c>
      <c r="C360">
        <f>SQRT(($A360-Sheet1!$C$33)^2+(Sheet1!$C$34-4)^2)</f>
        <v>71.0862152600629</v>
      </c>
      <c r="D360">
        <f>SQRT(($A360-Sheet1!$C$35)^2+(Sheet1!$C$36-4)^2)</f>
        <v>76.42807075937479</v>
      </c>
      <c r="E360">
        <f>SQRT(($A360-Sheet1!$C$37)^2+(Sheet1!$C$38-4)^2)</f>
        <v>85.21296849658508</v>
      </c>
      <c r="F360">
        <f>SQRT(($A360-Sheet1!$C$39)^2+(Sheet1!$C$40-4)^2)</f>
        <v>88.56212508742098</v>
      </c>
      <c r="G360">
        <f>SQRT(($A360-Sheet1!$C$41)^2+(Sheet1!$C$42-4)^2)</f>
        <v>87.75676612090945</v>
      </c>
      <c r="H360">
        <f>Sheet1!$C$27-10*LOG10(B360)-0.02*B360</f>
        <v>42.63872141189993</v>
      </c>
      <c r="I360">
        <f>Sheet1!$C$27-10*LOG10(C360)-0.02*C360</f>
        <v>42.66032521347363</v>
      </c>
      <c r="J360">
        <f>Sheet1!$C$27-10*LOG10(D360)-0.02*D360</f>
        <v>42.23881305667055</v>
      </c>
      <c r="K360">
        <f>Sheet1!$C$27-10*LOG10(E360)-0.02*E360</f>
        <v>41.59058712466677</v>
      </c>
      <c r="L360">
        <f>Sheet1!$C$27-10*LOG10(F360)-0.02*F360</f>
        <v>41.35618064942982</v>
      </c>
      <c r="M360">
        <f>Sheet1!$C$27-10*LOG10(G360)-0.02*G360</f>
        <v>41.41196201059438</v>
      </c>
      <c r="N360">
        <f t="shared" si="57"/>
        <v>18359.97735409597</v>
      </c>
      <c r="O360">
        <f t="shared" si="58"/>
        <v>18451.535849551827</v>
      </c>
      <c r="P360">
        <f t="shared" si="59"/>
        <v>16744.851703200606</v>
      </c>
      <c r="Q360">
        <f t="shared" si="60"/>
        <v>14423.103249279506</v>
      </c>
      <c r="R360">
        <f t="shared" si="61"/>
        <v>13665.265216889647</v>
      </c>
      <c r="S360">
        <f t="shared" si="62"/>
        <v>13841.915734606935</v>
      </c>
      <c r="U360">
        <f t="shared" si="63"/>
        <v>77.5</v>
      </c>
      <c r="V360">
        <f t="shared" si="64"/>
        <v>50.799426530055236</v>
      </c>
    </row>
    <row r="361" spans="1:22" ht="12.75">
      <c r="A361">
        <f t="shared" si="56"/>
        <v>78</v>
      </c>
      <c r="B361">
        <f>SQRT(($A361-Sheet1!$C$31)^2+(Sheet1!$C$32-4)^2)</f>
        <v>71.84705978674423</v>
      </c>
      <c r="C361">
        <f>SQRT(($A361-Sheet1!$C$33)^2+(Sheet1!$C$34-4)^2)</f>
        <v>71.56814934033156</v>
      </c>
      <c r="D361">
        <f>SQRT(($A361-Sheet1!$C$35)^2+(Sheet1!$C$36-4)^2)</f>
        <v>76.89603370785778</v>
      </c>
      <c r="E361">
        <f>SQRT(($A361-Sheet1!$C$37)^2+(Sheet1!$C$38-4)^2)</f>
        <v>85.70880934886448</v>
      </c>
      <c r="F361">
        <f>SQRT(($A361-Sheet1!$C$39)^2+(Sheet1!$C$40-4)^2)</f>
        <v>89.05054744357274</v>
      </c>
      <c r="G361">
        <f>SQRT(($A361-Sheet1!$C$41)^2+(Sheet1!$C$42-4)^2)</f>
        <v>88.23264701911646</v>
      </c>
      <c r="H361">
        <f>Sheet1!$C$27-10*LOG10(B361)-0.02*B361</f>
        <v>42.598872245245765</v>
      </c>
      <c r="I361">
        <f>Sheet1!$C$27-10*LOG10(C361)-0.02*C361</f>
        <v>42.621342584551215</v>
      </c>
      <c r="J361">
        <f>Sheet1!$C$27-10*LOG10(D361)-0.02*D361</f>
        <v>42.20294337286722</v>
      </c>
      <c r="K361">
        <f>Sheet1!$C$27-10*LOG10(E361)-0.02*E361</f>
        <v>41.555472634996235</v>
      </c>
      <c r="L361">
        <f>Sheet1!$C$27-10*LOG10(F361)-0.02*F361</f>
        <v>41.32252655656043</v>
      </c>
      <c r="M361">
        <f>Sheet1!$C$27-10*LOG10(G361)-0.02*G361</f>
        <v>41.37895741711688</v>
      </c>
      <c r="N361">
        <f t="shared" si="57"/>
        <v>18192.283889025464</v>
      </c>
      <c r="O361">
        <f t="shared" si="58"/>
        <v>18286.654451808514</v>
      </c>
      <c r="P361">
        <f t="shared" si="59"/>
        <v>16607.120515390943</v>
      </c>
      <c r="Q361">
        <f t="shared" si="60"/>
        <v>14306.95672425326</v>
      </c>
      <c r="R361">
        <f t="shared" si="61"/>
        <v>13559.780382720483</v>
      </c>
      <c r="S361">
        <f t="shared" si="62"/>
        <v>13737.12157166463</v>
      </c>
      <c r="U361">
        <f t="shared" si="63"/>
        <v>78</v>
      </c>
      <c r="V361">
        <f t="shared" si="64"/>
        <v>50.76303738326536</v>
      </c>
    </row>
    <row r="362" spans="1:22" ht="12.75">
      <c r="A362">
        <f t="shared" si="56"/>
        <v>78.5</v>
      </c>
      <c r="B362">
        <f>SQRT(($A362-Sheet1!$C$31)^2+(Sheet1!$C$32-4)^2)</f>
        <v>72.34120540881248</v>
      </c>
      <c r="C362">
        <f>SQRT(($A362-Sheet1!$C$33)^2+(Sheet1!$C$34-4)^2)</f>
        <v>72.05032963144582</v>
      </c>
      <c r="D362">
        <f>SQRT(($A362-Sheet1!$C$35)^2+(Sheet1!$C$36-4)^2)</f>
        <v>77.36439749652291</v>
      </c>
      <c r="E362">
        <f>SQRT(($A362-Sheet1!$C$37)^2+(Sheet1!$C$38-4)^2)</f>
        <v>86.20469824783333</v>
      </c>
      <c r="F362">
        <f>SQRT(($A362-Sheet1!$C$39)^2+(Sheet1!$C$40-4)^2)</f>
        <v>89.53909760545949</v>
      </c>
      <c r="G362">
        <f>SQRT(($A362-Sheet1!$C$41)^2+(Sheet1!$C$42-4)^2)</f>
        <v>88.70879325072572</v>
      </c>
      <c r="H362">
        <f>Sheet1!$C$27-10*LOG10(B362)-0.02*B362</f>
        <v>42.55922192325723</v>
      </c>
      <c r="I362">
        <f>Sheet1!$C$27-10*LOG10(C362)-0.02*C362</f>
        <v>42.58253712880131</v>
      </c>
      <c r="J362">
        <f>Sheet1!$C$27-10*LOG10(D362)-0.02*D362</f>
        <v>42.16720401549265</v>
      </c>
      <c r="K362">
        <f>Sheet1!$C$27-10*LOG10(E362)-0.02*E362</f>
        <v>41.5205001172494</v>
      </c>
      <c r="L362">
        <f>Sheet1!$C$27-10*LOG10(F362)-0.02*F362</f>
        <v>41.28899435836031</v>
      </c>
      <c r="M362">
        <f>Sheet1!$C$27-10*LOG10(G362)-0.02*G362</f>
        <v>41.34606086335668</v>
      </c>
      <c r="N362">
        <f t="shared" si="57"/>
        <v>18026.94743315917</v>
      </c>
      <c r="O362">
        <f t="shared" si="58"/>
        <v>18123.985784941153</v>
      </c>
      <c r="P362">
        <f t="shared" si="59"/>
        <v>16471.016473454678</v>
      </c>
      <c r="Q362">
        <f t="shared" si="60"/>
        <v>14192.209444445163</v>
      </c>
      <c r="R362">
        <f t="shared" si="61"/>
        <v>13455.48746015653</v>
      </c>
      <c r="S362">
        <f t="shared" si="62"/>
        <v>13633.459939001094</v>
      </c>
      <c r="U362">
        <f t="shared" si="63"/>
        <v>78.5</v>
      </c>
      <c r="V362">
        <f t="shared" si="64"/>
        <v>50.72679959984536</v>
      </c>
    </row>
    <row r="363" spans="1:22" ht="12.75">
      <c r="A363">
        <f t="shared" si="56"/>
        <v>79</v>
      </c>
      <c r="B363">
        <f>SQRT(($A363-Sheet1!$C$31)^2+(Sheet1!$C$32-4)^2)</f>
        <v>72.83543093852057</v>
      </c>
      <c r="C363">
        <f>SQRT(($A363-Sheet1!$C$33)^2+(Sheet1!$C$34-4)^2)</f>
        <v>72.53275122315436</v>
      </c>
      <c r="D363">
        <f>SQRT(($A363-Sheet1!$C$35)^2+(Sheet1!$C$36-4)^2)</f>
        <v>77.83315488916018</v>
      </c>
      <c r="E363">
        <f>SQRT(($A363-Sheet1!$C$37)^2+(Sheet1!$C$38-4)^2)</f>
        <v>86.70063436907483</v>
      </c>
      <c r="F363">
        <f>SQRT(($A363-Sheet1!$C$39)^2+(Sheet1!$C$40-4)^2)</f>
        <v>90.02777349240623</v>
      </c>
      <c r="G363">
        <f>SQRT(($A363-Sheet1!$C$41)^2+(Sheet1!$C$42-4)^2)</f>
        <v>89.1852005660132</v>
      </c>
      <c r="H363">
        <f>Sheet1!$C$27-10*LOG10(B363)-0.02*B363</f>
        <v>42.51976788206269</v>
      </c>
      <c r="I363">
        <f>Sheet1!$C$27-10*LOG10(C363)-0.02*C363</f>
        <v>42.54390690857102</v>
      </c>
      <c r="J363">
        <f>Sheet1!$C$27-10*LOG10(D363)-0.02*D363</f>
        <v>42.131593999252516</v>
      </c>
      <c r="K363">
        <f>Sheet1!$C$27-10*LOG10(E363)-0.02*E363</f>
        <v>41.48566800340793</v>
      </c>
      <c r="L363">
        <f>Sheet1!$C$27-10*LOG10(F363)-0.02*F363</f>
        <v>41.2555828762491</v>
      </c>
      <c r="M363">
        <f>Sheet1!$C$27-10*LOG10(G363)-0.02*G363</f>
        <v>41.31327149744983</v>
      </c>
      <c r="N363">
        <f t="shared" si="57"/>
        <v>17863.92094769582</v>
      </c>
      <c r="O363">
        <f t="shared" si="58"/>
        <v>17963.488937444185</v>
      </c>
      <c r="P363">
        <f t="shared" si="59"/>
        <v>16336.514400496715</v>
      </c>
      <c r="Q363">
        <f t="shared" si="60"/>
        <v>14078.837631943008</v>
      </c>
      <c r="R363">
        <f t="shared" si="61"/>
        <v>13352.367826249361</v>
      </c>
      <c r="S363">
        <f t="shared" si="62"/>
        <v>13530.914498161708</v>
      </c>
      <c r="U363">
        <f t="shared" si="63"/>
        <v>79</v>
      </c>
      <c r="V363">
        <f t="shared" si="64"/>
        <v>50.69071155619348</v>
      </c>
    </row>
    <row r="364" spans="1:22" ht="12.75">
      <c r="A364">
        <f t="shared" si="56"/>
        <v>79.5</v>
      </c>
      <c r="B364">
        <f>SQRT(($A364-Sheet1!$C$31)^2+(Sheet1!$C$32-4)^2)</f>
        <v>73.32973476019124</v>
      </c>
      <c r="C364">
        <f>SQRT(($A364-Sheet1!$C$33)^2+(Sheet1!$C$34-4)^2)</f>
        <v>73.01540933255117</v>
      </c>
      <c r="D364">
        <f>SQRT(($A364-Sheet1!$C$35)^2+(Sheet1!$C$36-4)^2)</f>
        <v>78.30229881682912</v>
      </c>
      <c r="E364">
        <f>SQRT(($A364-Sheet1!$C$37)^2+(Sheet1!$C$38-4)^2)</f>
        <v>87.19661690685024</v>
      </c>
      <c r="F364">
        <f>SQRT(($A364-Sheet1!$C$39)^2+(Sheet1!$C$40-4)^2)</f>
        <v>90.5165730681404</v>
      </c>
      <c r="G364">
        <f>SQRT(($A364-Sheet1!$C$41)^2+(Sheet1!$C$42-4)^2)</f>
        <v>89.66186480327073</v>
      </c>
      <c r="H364">
        <f>Sheet1!$C$27-10*LOG10(B364)-0.02*B364</f>
        <v>42.480507605627686</v>
      </c>
      <c r="I364">
        <f>Sheet1!$C$27-10*LOG10(C364)-0.02*C364</f>
        <v>42.50545001281088</v>
      </c>
      <c r="J364">
        <f>Sheet1!$C$27-10*LOG10(D364)-0.02*D364</f>
        <v>42.0961123420632</v>
      </c>
      <c r="K364">
        <f>Sheet1!$C$27-10*LOG10(E364)-0.02*E364</f>
        <v>41.450974750794465</v>
      </c>
      <c r="L364">
        <f>Sheet1!$C$27-10*LOG10(F364)-0.02*F364</f>
        <v>41.22229094738049</v>
      </c>
      <c r="M364">
        <f>Sheet1!$C$27-10*LOG10(G364)-0.02*G364</f>
        <v>41.280588474385475</v>
      </c>
      <c r="N364">
        <f t="shared" si="57"/>
        <v>17703.158616555796</v>
      </c>
      <c r="O364">
        <f t="shared" si="58"/>
        <v>17805.123947060107</v>
      </c>
      <c r="P364">
        <f t="shared" si="59"/>
        <v>16203.589571832134</v>
      </c>
      <c r="Q364">
        <f t="shared" si="60"/>
        <v>13966.818036587178</v>
      </c>
      <c r="R364">
        <f t="shared" si="61"/>
        <v>13250.403230609953</v>
      </c>
      <c r="S364">
        <f t="shared" si="62"/>
        <v>13429.469197756252</v>
      </c>
      <c r="U364">
        <f t="shared" si="63"/>
        <v>79.5</v>
      </c>
      <c r="V364">
        <f t="shared" si="64"/>
        <v>50.65477165263202</v>
      </c>
    </row>
    <row r="365" spans="1:22" ht="12.75">
      <c r="A365">
        <f t="shared" si="56"/>
        <v>80</v>
      </c>
      <c r="B365">
        <f>SQRT(($A365-Sheet1!$C$31)^2+(Sheet1!$C$32-4)^2)</f>
        <v>73.824115301167</v>
      </c>
      <c r="C365">
        <f>SQRT(($A365-Sheet1!$C$33)^2+(Sheet1!$C$34-4)^2)</f>
        <v>73.49829930005184</v>
      </c>
      <c r="D365">
        <f>SQRT(($A365-Sheet1!$C$35)^2+(Sheet1!$C$36-4)^2)</f>
        <v>78.77182237323191</v>
      </c>
      <c r="E365">
        <f>SQRT(($A365-Sheet1!$C$37)^2+(Sheet1!$C$38-4)^2)</f>
        <v>87.69264507357501</v>
      </c>
      <c r="F365">
        <f>SQRT(($A365-Sheet1!$C$39)^2+(Sheet1!$C$40-4)^2)</f>
        <v>91.00549433962765</v>
      </c>
      <c r="G365">
        <f>SQRT(($A365-Sheet1!$C$41)^2+(Sheet1!$C$42-4)^2)</f>
        <v>90.13878188659973</v>
      </c>
      <c r="H365">
        <f>Sheet1!$C$27-10*LOG10(B365)-0.02*B365</f>
        <v>42.44143862461335</v>
      </c>
      <c r="I365">
        <f>Sheet1!$C$27-10*LOG10(C365)-0.02*C365</f>
        <v>42.46716455676171</v>
      </c>
      <c r="J365">
        <f>Sheet1!$C$27-10*LOG10(D365)-0.02*D365</f>
        <v>42.06075806538152</v>
      </c>
      <c r="K365">
        <f>Sheet1!$C$27-10*LOG10(E365)-0.02*E365</f>
        <v>41.416418841541244</v>
      </c>
      <c r="L365">
        <f>Sheet1!$C$27-10*LOG10(F365)-0.02*F365</f>
        <v>41.189117424395555</v>
      </c>
      <c r="M365">
        <f>Sheet1!$C$27-10*LOG10(G365)-0.02*G365</f>
        <v>41.24801095603334</v>
      </c>
      <c r="N365">
        <f t="shared" si="57"/>
        <v>17544.615807451577</v>
      </c>
      <c r="O365">
        <f t="shared" si="58"/>
        <v>17648.851775141113</v>
      </c>
      <c r="P365">
        <f t="shared" si="59"/>
        <v>16072.217707046955</v>
      </c>
      <c r="Q365">
        <f t="shared" si="60"/>
        <v>13856.127921549723</v>
      </c>
      <c r="R365">
        <f t="shared" si="61"/>
        <v>13149.575786442694</v>
      </c>
      <c r="S365">
        <f t="shared" si="62"/>
        <v>13329.108267877702</v>
      </c>
      <c r="U365">
        <f t="shared" si="63"/>
        <v>80</v>
      </c>
      <c r="V365">
        <f t="shared" si="64"/>
        <v>50.61897831299736</v>
      </c>
    </row>
    <row r="366" spans="1:22" ht="12.75">
      <c r="A366">
        <f t="shared" si="56"/>
        <v>80.5</v>
      </c>
      <c r="B366">
        <f>SQRT(($A366-Sheet1!$C$31)^2+(Sheet1!$C$32-4)^2)</f>
        <v>74.3185710303959</v>
      </c>
      <c r="C366">
        <f>SQRT(($A366-Sheet1!$C$33)^2+(Sheet1!$C$34-4)^2)</f>
        <v>73.98141658551829</v>
      </c>
      <c r="D366">
        <f>SQRT(($A366-Sheet1!$C$35)^2+(Sheet1!$C$36-4)^2)</f>
        <v>79.24171881023278</v>
      </c>
      <c r="E366">
        <f>SQRT(($A366-Sheet1!$C$37)^2+(Sheet1!$C$38-4)^2)</f>
        <v>88.18871809931245</v>
      </c>
      <c r="F366">
        <f>SQRT(($A366-Sheet1!$C$39)^2+(Sheet1!$C$40-4)^2)</f>
        <v>91.49453535594353</v>
      </c>
      <c r="G366">
        <f>SQRT(($A366-Sheet1!$C$41)^2+(Sheet1!$C$42-4)^2)</f>
        <v>90.61594782376886</v>
      </c>
      <c r="H366">
        <f>Sheet1!$C$27-10*LOG10(B366)-0.02*B366</f>
        <v>42.402558515267124</v>
      </c>
      <c r="I366">
        <f>Sheet1!$C$27-10*LOG10(C366)-0.02*C366</f>
        <v>42.429048681637205</v>
      </c>
      <c r="J366">
        <f>Sheet1!$C$27-10*LOG10(D366)-0.02*D366</f>
        <v>42.02553019451212</v>
      </c>
      <c r="K366">
        <f>Sheet1!$C$27-10*LOG10(E366)-0.02*E366</f>
        <v>41.38199878207209</v>
      </c>
      <c r="L366">
        <f>Sheet1!$C$27-10*LOG10(F366)-0.02*F366</f>
        <v>41.15606117517985</v>
      </c>
      <c r="M366">
        <f>Sheet1!$C$27-10*LOG10(G366)-0.02*G366</f>
        <v>41.21553811116544</v>
      </c>
      <c r="N366">
        <f t="shared" si="57"/>
        <v>17388.249034414664</v>
      </c>
      <c r="O366">
        <f t="shared" si="58"/>
        <v>17494.634281762035</v>
      </c>
      <c r="P366">
        <f t="shared" si="59"/>
        <v>15942.374962124493</v>
      </c>
      <c r="Q366">
        <f t="shared" si="60"/>
        <v>13746.74504937873</v>
      </c>
      <c r="R366">
        <f t="shared" si="61"/>
        <v>13049.867961827313</v>
      </c>
      <c r="S366">
        <f t="shared" si="62"/>
        <v>13229.81621462468</v>
      </c>
      <c r="U366">
        <f t="shared" si="63"/>
        <v>80.5</v>
      </c>
      <c r="V366">
        <f t="shared" si="64"/>
        <v>50.5833299842365</v>
      </c>
    </row>
    <row r="367" spans="1:22" ht="12.75">
      <c r="A367">
        <f t="shared" si="56"/>
        <v>81</v>
      </c>
      <c r="B367">
        <f>SQRT(($A367-Sheet1!$C$31)^2+(Sheet1!$C$32-4)^2)</f>
        <v>74.81310045707235</v>
      </c>
      <c r="C367">
        <f>SQRT(($A367-Sheet1!$C$33)^2+(Sheet1!$C$34-4)^2)</f>
        <v>74.46475676452586</v>
      </c>
      <c r="D367">
        <f>SQRT(($A367-Sheet1!$C$35)^2+(Sheet1!$C$36-4)^2)</f>
        <v>79.71198153351854</v>
      </c>
      <c r="E367">
        <f>SQRT(($A367-Sheet1!$C$37)^2+(Sheet1!$C$38-4)^2)</f>
        <v>88.68483523128404</v>
      </c>
      <c r="F367">
        <f>SQRT(($A367-Sheet1!$C$39)^2+(Sheet1!$C$40-4)^2)</f>
        <v>91.98369420718001</v>
      </c>
      <c r="G367">
        <f>SQRT(($A367-Sheet1!$C$41)^2+(Sheet1!$C$42-4)^2)</f>
        <v>91.09335870413386</v>
      </c>
      <c r="H367">
        <f>Sheet1!$C$27-10*LOG10(B367)-0.02*B367</f>
        <v>42.3638648983448</v>
      </c>
      <c r="I367">
        <f>Sheet1!$C$27-10*LOG10(C367)-0.02*C367</f>
        <v>42.39110055430349</v>
      </c>
      <c r="J367">
        <f>Sheet1!$C$27-10*LOG10(D367)-0.02*D367</f>
        <v>41.99042775889389</v>
      </c>
      <c r="K367">
        <f>Sheet1!$C$27-10*LOG10(E367)-0.02*E367</f>
        <v>41.347713102597695</v>
      </c>
      <c r="L367">
        <f>Sheet1!$C$27-10*LOG10(F367)-0.02*F367</f>
        <v>41.1231210826242</v>
      </c>
      <c r="M367">
        <f>Sheet1!$C$27-10*LOG10(G367)-0.02*G367</f>
        <v>41.18316911547245</v>
      </c>
      <c r="N367">
        <f t="shared" si="57"/>
        <v>17234.015921716393</v>
      </c>
      <c r="O367">
        <f t="shared" si="58"/>
        <v>17342.43420156349</v>
      </c>
      <c r="P367">
        <f t="shared" si="59"/>
        <v>15814.037921643821</v>
      </c>
      <c r="Q367">
        <f t="shared" si="60"/>
        <v>13638.647668492082</v>
      </c>
      <c r="R367">
        <f t="shared" si="61"/>
        <v>12951.26257124058</v>
      </c>
      <c r="S367">
        <f t="shared" si="62"/>
        <v>13131.577814726421</v>
      </c>
      <c r="U367">
        <f t="shared" si="63"/>
        <v>81</v>
      </c>
      <c r="V367">
        <f t="shared" si="64"/>
        <v>50.54782513601021</v>
      </c>
    </row>
    <row r="368" spans="1:22" ht="12.75">
      <c r="A368">
        <f t="shared" si="56"/>
        <v>81.5</v>
      </c>
      <c r="B368">
        <f>SQRT(($A368-Sheet1!$C$31)^2+(Sheet1!$C$32-4)^2)</f>
        <v>75.3077021293307</v>
      </c>
      <c r="C368">
        <f>SQRT(($A368-Sheet1!$C$33)^2+(Sheet1!$C$34-4)^2)</f>
        <v>74.9483155247668</v>
      </c>
      <c r="D368">
        <f>SQRT(($A368-Sheet1!$C$35)^2+(Sheet1!$C$36-4)^2)</f>
        <v>80.1826040983953</v>
      </c>
      <c r="E368">
        <f>SQRT(($A368-Sheet1!$C$37)^2+(Sheet1!$C$38-4)^2)</f>
        <v>89.18099573339603</v>
      </c>
      <c r="F368">
        <f>SQRT(($A368-Sheet1!$C$39)^2+(Sheet1!$C$40-4)^2)</f>
        <v>92.47296902338542</v>
      </c>
      <c r="G368">
        <f>SQRT(($A368-Sheet1!$C$41)^2+(Sheet1!$C$42-4)^2)</f>
        <v>91.57101069661731</v>
      </c>
      <c r="H368">
        <f>Sheet1!$C$27-10*LOG10(B368)-0.02*B368</f>
        <v>42.325355438062914</v>
      </c>
      <c r="I368">
        <f>Sheet1!$C$27-10*LOG10(C368)-0.02*C368</f>
        <v>42.353318366955705</v>
      </c>
      <c r="J368">
        <f>Sheet1!$C$27-10*LOG10(D368)-0.02*D368</f>
        <v>41.955449792366394</v>
      </c>
      <c r="K368">
        <f>Sheet1!$C$27-10*LOG10(E368)-0.02*E368</f>
        <v>41.313560356623455</v>
      </c>
      <c r="L368">
        <f>Sheet1!$C$27-10*LOG10(F368)-0.02*F368</f>
        <v>41.09029604438916</v>
      </c>
      <c r="M368">
        <f>Sheet1!$C$27-10*LOG10(G368)-0.02*G368</f>
        <v>41.15090315157504</v>
      </c>
      <c r="N368">
        <f t="shared" si="57"/>
        <v>17081.87516912425</v>
      </c>
      <c r="O368">
        <f t="shared" si="58"/>
        <v>17192.215120302622</v>
      </c>
      <c r="P368">
        <f t="shared" si="59"/>
        <v>15687.183591056082</v>
      </c>
      <c r="Q368">
        <f t="shared" si="60"/>
        <v>13531.814500102453</v>
      </c>
      <c r="R368">
        <f t="shared" si="61"/>
        <v>12853.74276731092</v>
      </c>
      <c r="S368">
        <f t="shared" si="62"/>
        <v>13034.37811026983</v>
      </c>
      <c r="U368">
        <f t="shared" si="63"/>
        <v>81.5</v>
      </c>
      <c r="V368">
        <f t="shared" si="64"/>
        <v>50.51246226030272</v>
      </c>
    </row>
    <row r="369" spans="1:22" ht="12.75">
      <c r="A369">
        <f t="shared" si="56"/>
        <v>82</v>
      </c>
      <c r="B369">
        <f>SQRT(($A369-Sheet1!$C$31)^2+(Sheet1!$C$32-4)^2)</f>
        <v>75.8023746329889</v>
      </c>
      <c r="C369">
        <f>SQRT(($A369-Sheet1!$C$33)^2+(Sheet1!$C$34-4)^2)</f>
        <v>75.43208866258443</v>
      </c>
      <c r="D369">
        <f>SQRT(($A369-Sheet1!$C$35)^2+(Sheet1!$C$36-4)^2)</f>
        <v>80.65358020571685</v>
      </c>
      <c r="E369">
        <f>SQRT(($A369-Sheet1!$C$37)^2+(Sheet1!$C$38-4)^2)</f>
        <v>89.67719888578144</v>
      </c>
      <c r="F369">
        <f>SQRT(($A369-Sheet1!$C$39)^2+(Sheet1!$C$40-4)^2)</f>
        <v>92.9623579735368</v>
      </c>
      <c r="G369">
        <f>SQRT(($A369-Sheet1!$C$41)^2+(Sheet1!$C$42-4)^2)</f>
        <v>92.04890004774636</v>
      </c>
      <c r="H369">
        <f>Sheet1!$C$27-10*LOG10(B369)-0.02*B369</f>
        <v>42.28702784108047</v>
      </c>
      <c r="I369">
        <f>Sheet1!$C$27-10*LOG10(C369)-0.02*C369</f>
        <v>42.31570033679286</v>
      </c>
      <c r="J369">
        <f>Sheet1!$C$27-10*LOG10(D369)-0.02*D369</f>
        <v>41.92059533341754</v>
      </c>
      <c r="K369">
        <f>Sheet1!$C$27-10*LOG10(E369)-0.02*E369</f>
        <v>41.279539120469806</v>
      </c>
      <c r="L369">
        <f>Sheet1!$C$27-10*LOG10(F369)-0.02*F369</f>
        <v>41.05758497267311</v>
      </c>
      <c r="M369">
        <f>Sheet1!$C$27-10*LOG10(G369)-0.02*G369</f>
        <v>41.11873940903056</v>
      </c>
      <c r="N369">
        <f t="shared" si="57"/>
        <v>16931.786518436387</v>
      </c>
      <c r="O369">
        <f t="shared" si="58"/>
        <v>17043.9414520931</v>
      </c>
      <c r="P369">
        <f t="shared" si="59"/>
        <v>15561.789389043104</v>
      </c>
      <c r="Q369">
        <f t="shared" si="60"/>
        <v>13426.22472555897</v>
      </c>
      <c r="R369">
        <f t="shared" si="61"/>
        <v>12757.292032798436</v>
      </c>
      <c r="S369">
        <f t="shared" si="62"/>
        <v>12938.202403527452</v>
      </c>
      <c r="U369">
        <f t="shared" si="63"/>
        <v>82</v>
      </c>
      <c r="V369">
        <f t="shared" si="64"/>
        <v>50.47723987103788</v>
      </c>
    </row>
    <row r="370" spans="1:22" ht="12.75">
      <c r="A370">
        <f t="shared" si="56"/>
        <v>82.5</v>
      </c>
      <c r="B370">
        <f>SQRT(($A370-Sheet1!$C$31)^2+(Sheet1!$C$32-4)^2)</f>
        <v>76.29711659034042</v>
      </c>
      <c r="C370">
        <f>SQRT(($A370-Sheet1!$C$33)^2+(Sheet1!$C$34-4)^2)</f>
        <v>75.91607207963278</v>
      </c>
      <c r="D370">
        <f>SQRT(($A370-Sheet1!$C$35)^2+(Sheet1!$C$36-4)^2)</f>
        <v>81.12490369793976</v>
      </c>
      <c r="E370">
        <f>SQRT(($A370-Sheet1!$C$37)^2+(Sheet1!$C$38-4)^2)</f>
        <v>90.17344398435716</v>
      </c>
      <c r="F370">
        <f>SQRT(($A370-Sheet1!$C$39)^2+(Sheet1!$C$40-4)^2)</f>
        <v>93.45185926454326</v>
      </c>
      <c r="G370">
        <f>SQRT(($A370-Sheet1!$C$41)^2+(Sheet1!$C$42-4)^2)</f>
        <v>92.52702307974681</v>
      </c>
      <c r="H370">
        <f>Sheet1!$C$27-10*LOG10(B370)-0.02*B370</f>
        <v>42.24887985550915</v>
      </c>
      <c r="I370">
        <f>Sheet1!$C$27-10*LOG10(C370)-0.02*C370</f>
        <v>42.27824470569106</v>
      </c>
      <c r="J370">
        <f>Sheet1!$C$27-10*LOG10(D370)-0.02*D370</f>
        <v>41.8858634254133</v>
      </c>
      <c r="K370">
        <f>Sheet1!$C$27-10*LOG10(E370)-0.02*E370</f>
        <v>41.24564799280445</v>
      </c>
      <c r="L370">
        <f>Sheet1!$C$27-10*LOG10(F370)-0.02*F370</f>
        <v>41.024986793984056</v>
      </c>
      <c r="M370">
        <f>Sheet1!$C$27-10*LOG10(G370)-0.02*G370</f>
        <v>41.08667708433519</v>
      </c>
      <c r="N370">
        <f t="shared" si="57"/>
        <v>16783.710721241667</v>
      </c>
      <c r="O370">
        <f t="shared" si="58"/>
        <v>16897.578417311837</v>
      </c>
      <c r="P370">
        <f t="shared" si="59"/>
        <v>15437.833139962964</v>
      </c>
      <c r="Q370">
        <f t="shared" si="60"/>
        <v>13321.857974089207</v>
      </c>
      <c r="R370">
        <f t="shared" si="61"/>
        <v>12661.894172794193</v>
      </c>
      <c r="S370">
        <f t="shared" si="62"/>
        <v>12843.036251884165</v>
      </c>
      <c r="U370">
        <f t="shared" si="63"/>
        <v>82.5</v>
      </c>
      <c r="V370">
        <f t="shared" si="64"/>
        <v>50.442156503701796</v>
      </c>
    </row>
    <row r="371" spans="1:22" ht="12.75">
      <c r="A371">
        <f t="shared" si="56"/>
        <v>83</v>
      </c>
      <c r="B371">
        <f>SQRT(($A371-Sheet1!$C$31)^2+(Sheet1!$C$32-4)^2)</f>
        <v>76.79192665899195</v>
      </c>
      <c r="C371">
        <f>SQRT(($A371-Sheet1!$C$33)^2+(Sheet1!$C$34-4)^2)</f>
        <v>76.40026177965623</v>
      </c>
      <c r="D371">
        <f>SQRT(($A371-Sheet1!$C$35)^2+(Sheet1!$C$36-4)^2)</f>
        <v>81.59656855530139</v>
      </c>
      <c r="E371">
        <f>SQRT(($A371-Sheet1!$C$37)^2+(Sheet1!$C$38-4)^2)</f>
        <v>90.6697303403953</v>
      </c>
      <c r="F371">
        <f>SQRT(($A371-Sheet1!$C$39)^2+(Sheet1!$C$40-4)^2)</f>
        <v>93.94147114027967</v>
      </c>
      <c r="G371">
        <f>SQRT(($A371-Sheet1!$C$41)^2+(Sheet1!$C$42-4)^2)</f>
        <v>93.00537618869137</v>
      </c>
      <c r="H371">
        <f>Sheet1!$C$27-10*LOG10(B371)-0.02*B371</f>
        <v>42.21090926995103</v>
      </c>
      <c r="I371">
        <f>Sheet1!$C$27-10*LOG10(C371)-0.02*C371</f>
        <v>42.24094973987597</v>
      </c>
      <c r="J371">
        <f>Sheet1!$C$27-10*LOG10(D371)-0.02*D371</f>
        <v>41.85125311681063</v>
      </c>
      <c r="K371">
        <f>Sheet1!$C$27-10*LOG10(E371)-0.02*E371</f>
        <v>41.211885594186256</v>
      </c>
      <c r="L371">
        <f>Sheet1!$C$27-10*LOG10(F371)-0.02*F371</f>
        <v>40.99250044891501</v>
      </c>
      <c r="M371">
        <f>Sheet1!$C$27-10*LOG10(G371)-0.02*G371</f>
        <v>41.054715380922</v>
      </c>
      <c r="N371">
        <f t="shared" si="57"/>
        <v>16637.609507852583</v>
      </c>
      <c r="O371">
        <f t="shared" si="58"/>
        <v>16753.092021154265</v>
      </c>
      <c r="P371">
        <f t="shared" si="59"/>
        <v>15315.293066386454</v>
      </c>
      <c r="Q371">
        <f t="shared" si="60"/>
        <v>13218.694310928018</v>
      </c>
      <c r="R371">
        <f t="shared" si="61"/>
        <v>12567.53330713155</v>
      </c>
      <c r="S371">
        <f t="shared" si="62"/>
        <v>12748.865462862703</v>
      </c>
      <c r="U371">
        <f t="shared" si="63"/>
        <v>83</v>
      </c>
      <c r="V371">
        <f t="shared" si="64"/>
        <v>50.40721071497187</v>
      </c>
    </row>
    <row r="372" spans="1:22" ht="12.75">
      <c r="A372">
        <f t="shared" si="56"/>
        <v>83.5</v>
      </c>
      <c r="B372">
        <f>SQRT(($A372-Sheet1!$C$31)^2+(Sheet1!$C$32-4)^2)</f>
        <v>77.28680353074515</v>
      </c>
      <c r="C372">
        <f>SQRT(($A372-Sheet1!$C$33)^2+(Sheet1!$C$34-4)^2)</f>
        <v>76.8846538653846</v>
      </c>
      <c r="D372">
        <f>SQRT(($A372-Sheet1!$C$35)^2+(Sheet1!$C$36-4)^2)</f>
        <v>82.06856889211606</v>
      </c>
      <c r="E372">
        <f>SQRT(($A372-Sheet1!$C$37)^2+(Sheet1!$C$38-4)^2)</f>
        <v>91.16605728010836</v>
      </c>
      <c r="F372">
        <f>SQRT(($A372-Sheet1!$C$39)^2+(Sheet1!$C$40-4)^2)</f>
        <v>94.43119188064927</v>
      </c>
      <c r="G372">
        <f>SQRT(($A372-Sheet1!$C$41)^2+(Sheet1!$C$42-4)^2)</f>
        <v>93.48395584270062</v>
      </c>
      <c r="H372">
        <f>Sheet1!$C$27-10*LOG10(B372)-0.02*B372</f>
        <v>42.173113912563025</v>
      </c>
      <c r="I372">
        <f>Sheet1!$C$27-10*LOG10(C372)-0.02*C372</f>
        <v>42.20381372959479</v>
      </c>
      <c r="J372">
        <f>Sheet1!$C$27-10*LOG10(D372)-0.02*D372</f>
        <v>41.816763461354405</v>
      </c>
      <c r="K372">
        <f>Sheet1!$C$27-10*LOG10(E372)-0.02*E372</f>
        <v>41.1782505666205</v>
      </c>
      <c r="L372">
        <f>Sheet1!$C$27-10*LOG10(F372)-0.02*F372</f>
        <v>40.9601248919229</v>
      </c>
      <c r="M372">
        <f>Sheet1!$C$27-10*LOG10(G372)-0.02*G372</f>
        <v>41.022853509155006</v>
      </c>
      <c r="N372">
        <f t="shared" si="57"/>
        <v>16493.44555736397</v>
      </c>
      <c r="O372">
        <f t="shared" si="58"/>
        <v>16610.44903281839</v>
      </c>
      <c r="P372">
        <f t="shared" si="59"/>
        <v>15194.147781727499</v>
      </c>
      <c r="Q372">
        <f t="shared" si="60"/>
        <v>13116.714225818181</v>
      </c>
      <c r="R372">
        <f t="shared" si="61"/>
        <v>12474.193863003233</v>
      </c>
      <c r="S372">
        <f t="shared" si="62"/>
        <v>12655.6760892457</v>
      </c>
      <c r="U372">
        <f t="shared" si="63"/>
        <v>83.5</v>
      </c>
      <c r="V372">
        <f t="shared" si="64"/>
        <v>50.37240108235222</v>
      </c>
    </row>
    <row r="373" spans="1:22" ht="12.75">
      <c r="A373">
        <f t="shared" si="56"/>
        <v>84</v>
      </c>
      <c r="B373">
        <f>SQRT(($A373-Sheet1!$C$31)^2+(Sheet1!$C$32-4)^2)</f>
        <v>77.78174593052023</v>
      </c>
      <c r="C373">
        <f>SQRT(($A373-Sheet1!$C$33)^2+(Sheet1!$C$34-4)^2)</f>
        <v>77.3692445355388</v>
      </c>
      <c r="D373">
        <f>SQRT(($A373-Sheet1!$C$35)^2+(Sheet1!$C$36-4)^2)</f>
        <v>82.54089895318563</v>
      </c>
      <c r="E373">
        <f>SQRT(($A373-Sheet1!$C$37)^2+(Sheet1!$C$38-4)^2)</f>
        <v>91.6624241442479</v>
      </c>
      <c r="F373">
        <f>SQRT(($A373-Sheet1!$C$39)^2+(Sheet1!$C$40-4)^2)</f>
        <v>94.92101980067429</v>
      </c>
      <c r="G373">
        <f>SQRT(($A373-Sheet1!$C$41)^2+(Sheet1!$C$42-4)^2)</f>
        <v>93.96275858019496</v>
      </c>
      <c r="H373">
        <f>Sheet1!$C$27-10*LOG10(B373)-0.02*B373</f>
        <v>42.13549165014715</v>
      </c>
      <c r="I373">
        <f>Sheet1!$C$27-10*LOG10(C373)-0.02*C373</f>
        <v>42.16683498878827</v>
      </c>
      <c r="J373">
        <f>Sheet1!$C$27-10*LOG10(D373)-0.02*D373</f>
        <v>41.782393518259205</v>
      </c>
      <c r="K373">
        <f>Sheet1!$C$27-10*LOG10(E373)-0.02*E373</f>
        <v>41.144741573125074</v>
      </c>
      <c r="L373">
        <f>Sheet1!$C$27-10*LOG10(F373)-0.02*F373</f>
        <v>40.9278590911111</v>
      </c>
      <c r="M373">
        <f>Sheet1!$C$27-10*LOG10(G373)-0.02*G373</f>
        <v>40.99109068631964</v>
      </c>
      <c r="N373">
        <f t="shared" si="57"/>
        <v>16351.182468789475</v>
      </c>
      <c r="O373">
        <f t="shared" si="58"/>
        <v>16469.61696529864</v>
      </c>
      <c r="P373">
        <f t="shared" si="59"/>
        <v>15074.376282970547</v>
      </c>
      <c r="Q373">
        <f t="shared" si="60"/>
        <v>13015.898621870492</v>
      </c>
      <c r="R373">
        <f t="shared" si="61"/>
        <v>12381.860567778296</v>
      </c>
      <c r="S373">
        <f t="shared" si="62"/>
        <v>12563.454424293563</v>
      </c>
      <c r="U373">
        <f t="shared" si="63"/>
        <v>84</v>
      </c>
      <c r="V373">
        <f t="shared" si="64"/>
        <v>50.337726203815436</v>
      </c>
    </row>
    <row r="374" spans="1:22" ht="12.75">
      <c r="A374">
        <f t="shared" si="56"/>
        <v>84.5</v>
      </c>
      <c r="B374">
        <f>SQRT(($A374-Sheet1!$C$31)^2+(Sheet1!$C$32-4)^2)</f>
        <v>78.27675261531996</v>
      </c>
      <c r="C374">
        <f>SQRT(($A374-Sheet1!$C$33)^2+(Sheet1!$C$34-4)^2)</f>
        <v>77.85403008194245</v>
      </c>
      <c r="D374">
        <f>SQRT(($A374-Sheet1!$C$35)^2+(Sheet1!$C$36-4)^2)</f>
        <v>83.01355311032049</v>
      </c>
      <c r="E374">
        <f>SQRT(($A374-Sheet1!$C$37)^2+(Sheet1!$C$38-4)^2)</f>
        <v>92.15883028771579</v>
      </c>
      <c r="F374">
        <f>SQRT(($A374-Sheet1!$C$39)^2+(Sheet1!$C$40-4)^2)</f>
        <v>95.41095324961385</v>
      </c>
      <c r="G374">
        <f>SQRT(($A374-Sheet1!$C$41)^2+(Sheet1!$C$42-4)^2)</f>
        <v>94.44178100819573</v>
      </c>
      <c r="H374">
        <f>Sheet1!$C$27-10*LOG10(B374)-0.02*B374</f>
        <v>42.09804038726585</v>
      </c>
      <c r="I374">
        <f>Sheet1!$C$27-10*LOG10(C374)-0.02*C374</f>
        <v>42.13001185476315</v>
      </c>
      <c r="J374">
        <f>Sheet1!$C$27-10*LOG10(D374)-0.02*D374</f>
        <v>41.74814235237687</v>
      </c>
      <c r="K374">
        <f>Sheet1!$C$27-10*LOG10(E374)-0.02*E374</f>
        <v>41.111357297307364</v>
      </c>
      <c r="L374">
        <f>Sheet1!$C$27-10*LOG10(F374)-0.02*F374</f>
        <v>40.89570202801541</v>
      </c>
      <c r="M374">
        <f>Sheet1!$C$27-10*LOG10(G374)-0.02*G374</f>
        <v>40.95942613660968</v>
      </c>
      <c r="N374">
        <f t="shared" si="57"/>
        <v>16210.784733232207</v>
      </c>
      <c r="O374">
        <f t="shared" si="58"/>
        <v>16330.564055771454</v>
      </c>
      <c r="P374">
        <f t="shared" si="59"/>
        <v>14955.957943497448</v>
      </c>
      <c r="Q374">
        <f t="shared" si="60"/>
        <v>12916.228804769231</v>
      </c>
      <c r="R374">
        <f t="shared" si="61"/>
        <v>12290.518442012679</v>
      </c>
      <c r="S374">
        <f t="shared" si="62"/>
        <v>12472.18699705624</v>
      </c>
      <c r="U374">
        <f t="shared" si="63"/>
        <v>84.5</v>
      </c>
      <c r="V374">
        <f t="shared" si="64"/>
        <v>50.30318469745053</v>
      </c>
    </row>
    <row r="375" spans="1:22" ht="12.75">
      <c r="A375">
        <f t="shared" si="56"/>
        <v>85</v>
      </c>
      <c r="B375">
        <f>SQRT(($A375-Sheet1!$C$31)^2+(Sheet1!$C$32-4)^2)</f>
        <v>78.77182237323191</v>
      </c>
      <c r="C375">
        <f>SQRT(($A375-Sheet1!$C$33)^2+(Sheet1!$C$34-4)^2)</f>
        <v>78.33900688673555</v>
      </c>
      <c r="D375">
        <f>SQRT(($A375-Sheet1!$C$35)^2+(Sheet1!$C$36-4)^2)</f>
        <v>83.48652585896721</v>
      </c>
      <c r="E375">
        <f>SQRT(($A375-Sheet1!$C$37)^2+(Sheet1!$C$38-4)^2)</f>
        <v>92.65527507918802</v>
      </c>
      <c r="F375">
        <f>SQRT(($A375-Sheet1!$C$39)^2+(Sheet1!$C$40-4)^2)</f>
        <v>95.90099061010788</v>
      </c>
      <c r="G375">
        <f>SQRT(($A375-Sheet1!$C$41)^2+(Sheet1!$C$42-4)^2)</f>
        <v>94.92101980067429</v>
      </c>
      <c r="H375">
        <f>Sheet1!$C$27-10*LOG10(B375)-0.02*B375</f>
        <v>42.06075806538152</v>
      </c>
      <c r="I375">
        <f>Sheet1!$C$27-10*LOG10(C375)-0.02*C375</f>
        <v>42.09334268786553</v>
      </c>
      <c r="J375">
        <f>Sheet1!$C$27-10*LOG10(D375)-0.02*D375</f>
        <v>41.71400903435051</v>
      </c>
      <c r="K375">
        <f>Sheet1!$C$27-10*LOG10(E375)-0.02*E375</f>
        <v>41.07809644295146</v>
      </c>
      <c r="L375">
        <f>Sheet1!$C$27-10*LOG10(F375)-0.02*F375</f>
        <v>40.86365269739352</v>
      </c>
      <c r="M375">
        <f>Sheet1!$C$27-10*LOG10(G375)-0.02*G375</f>
        <v>40.9278590911111</v>
      </c>
      <c r="N375">
        <f t="shared" si="57"/>
        <v>16072.217707046955</v>
      </c>
      <c r="O375">
        <f t="shared" si="58"/>
        <v>16193.259246555288</v>
      </c>
      <c r="P375">
        <f t="shared" si="59"/>
        <v>14838.872506016092</v>
      </c>
      <c r="Q375">
        <f t="shared" si="60"/>
        <v>12817.686472311629</v>
      </c>
      <c r="R375">
        <f t="shared" si="61"/>
        <v>12200.152792647525</v>
      </c>
      <c r="S375">
        <f t="shared" si="62"/>
        <v>12381.860567778296</v>
      </c>
      <c r="U375">
        <f t="shared" si="63"/>
        <v>85</v>
      </c>
      <c r="V375">
        <f t="shared" si="64"/>
        <v>50.26877520111714</v>
      </c>
    </row>
    <row r="376" spans="1:22" ht="12.75">
      <c r="A376">
        <f t="shared" si="56"/>
        <v>85.5</v>
      </c>
      <c r="B376">
        <f>SQRT(($A376-Sheet1!$C$31)^2+(Sheet1!$C$32-4)^2)</f>
        <v>79.26695402246764</v>
      </c>
      <c r="C376">
        <f>SQRT(($A376-Sheet1!$C$33)^2+(Sheet1!$C$34-4)^2)</f>
        <v>78.82417141968573</v>
      </c>
      <c r="D376">
        <f>SQRT(($A376-Sheet1!$C$35)^2+(Sheet1!$C$36-4)^2)</f>
        <v>83.95981181493917</v>
      </c>
      <c r="E376">
        <f>SQRT(($A376-Sheet1!$C$37)^2+(Sheet1!$C$38-4)^2)</f>
        <v>93.15175790075033</v>
      </c>
      <c r="F376">
        <f>SQRT(($A376-Sheet1!$C$39)^2+(Sheet1!$C$40-4)^2)</f>
        <v>96.39113029734634</v>
      </c>
      <c r="G376">
        <f>SQRT(($A376-Sheet1!$C$41)^2+(Sheet1!$C$42-4)^2)</f>
        <v>95.40047169694708</v>
      </c>
      <c r="H376">
        <f>Sheet1!$C$27-10*LOG10(B376)-0.02*B376</f>
        <v>42.02364266201961</v>
      </c>
      <c r="I376">
        <f>Sheet1!$C$27-10*LOG10(C376)-0.02*C376</f>
        <v>42.056825871155226</v>
      </c>
      <c r="J376">
        <f>Sheet1!$C$27-10*LOG10(D376)-0.02*D376</f>
        <v>41.67999264075578</v>
      </c>
      <c r="K376">
        <f>Sheet1!$C$27-10*LOG10(E376)-0.02*E376</f>
        <v>41.04495773361551</v>
      </c>
      <c r="L376">
        <f>Sheet1!$C$27-10*LOG10(F376)-0.02*F376</f>
        <v>40.83171010701794</v>
      </c>
      <c r="M376">
        <f>Sheet1!$C$27-10*LOG10(G376)-0.02*G376</f>
        <v>40.89638878778269</v>
      </c>
      <c r="N376">
        <f t="shared" si="57"/>
        <v>15935.447585953465</v>
      </c>
      <c r="O376">
        <f t="shared" si="58"/>
        <v>16057.672166626106</v>
      </c>
      <c r="P376">
        <f t="shared" si="59"/>
        <v>14723.100075591872</v>
      </c>
      <c r="Q376">
        <f t="shared" si="60"/>
        <v>12720.253704269016</v>
      </c>
      <c r="R376">
        <f t="shared" si="61"/>
        <v>12110.749206389895</v>
      </c>
      <c r="S376">
        <f t="shared" si="62"/>
        <v>12292.462123394853</v>
      </c>
      <c r="U376">
        <f t="shared" si="63"/>
        <v>85.5</v>
      </c>
      <c r="V376">
        <f t="shared" si="64"/>
        <v>50.23449637210574</v>
      </c>
    </row>
    <row r="377" spans="1:22" ht="12.75">
      <c r="A377">
        <f t="shared" si="56"/>
        <v>86</v>
      </c>
      <c r="B377">
        <f>SQRT(($A377-Sheet1!$C$31)^2+(Sheet1!$C$32-4)^2)</f>
        <v>79.76214641043707</v>
      </c>
      <c r="C377">
        <f>SQRT(($A377-Sheet1!$C$33)^2+(Sheet1!$C$34-4)^2)</f>
        <v>79.30952023559341</v>
      </c>
      <c r="D377">
        <f>SQRT(($A377-Sheet1!$C$35)^2+(Sheet1!$C$36-4)^2)</f>
        <v>84.43340571124678</v>
      </c>
      <c r="E377">
        <f>SQRT(($A377-Sheet1!$C$37)^2+(Sheet1!$C$38-4)^2)</f>
        <v>93.64827814754524</v>
      </c>
      <c r="F377">
        <f>SQRT(($A377-Sheet1!$C$39)^2+(Sheet1!$C$40-4)^2)</f>
        <v>96.88137075826292</v>
      </c>
      <c r="G377">
        <f>SQRT(($A377-Sheet1!$C$41)^2+(Sheet1!$C$42-4)^2)</f>
        <v>95.88013350011565</v>
      </c>
      <c r="H377">
        <f>Sheet1!$C$27-10*LOG10(B377)-0.02*B377</f>
        <v>41.98669218995444</v>
      </c>
      <c r="I377">
        <f>Sheet1!$C$27-10*LOG10(C377)-0.02*C377</f>
        <v>42.02045981008168</v>
      </c>
      <c r="J377">
        <f>Sheet1!$C$27-10*LOG10(D377)-0.02*D377</f>
        <v>41.64609225423001</v>
      </c>
      <c r="K377">
        <f>Sheet1!$C$27-10*LOG10(E377)-0.02*E377</f>
        <v>41.011939912238795</v>
      </c>
      <c r="L377">
        <f>Sheet1!$C$27-10*LOG10(F377)-0.02*F377</f>
        <v>40.799873277472265</v>
      </c>
      <c r="M377">
        <f>Sheet1!$C$27-10*LOG10(G377)-0.02*G377</f>
        <v>40.86501447143405</v>
      </c>
      <c r="N377">
        <f t="shared" si="57"/>
        <v>15800.441380062468</v>
      </c>
      <c r="O377">
        <f t="shared" si="58"/>
        <v>15923.773113673551</v>
      </c>
      <c r="P377">
        <f t="shared" si="59"/>
        <v>14608.621112784349</v>
      </c>
      <c r="Q377">
        <f t="shared" si="60"/>
        <v>12623.912952558472</v>
      </c>
      <c r="R377">
        <f t="shared" si="61"/>
        <v>12022.293543270212</v>
      </c>
      <c r="S377">
        <f t="shared" si="62"/>
        <v>12203.978873117887</v>
      </c>
      <c r="U377">
        <f t="shared" si="63"/>
        <v>86</v>
      </c>
      <c r="V377">
        <f t="shared" si="64"/>
        <v>50.200346886804056</v>
      </c>
    </row>
    <row r="378" spans="1:22" ht="12.75">
      <c r="A378">
        <f t="shared" si="56"/>
        <v>86.5</v>
      </c>
      <c r="B378">
        <f>SQRT(($A378-Sheet1!$C$31)^2+(Sheet1!$C$32-4)^2)</f>
        <v>80.25739841285662</v>
      </c>
      <c r="C378">
        <f>SQRT(($A378-Sheet1!$C$33)^2+(Sheet1!$C$34-4)^2)</f>
        <v>79.7950499717871</v>
      </c>
      <c r="D378">
        <f>SQRT(($A378-Sheet1!$C$35)^2+(Sheet1!$C$36-4)^2)</f>
        <v>84.90730239502372</v>
      </c>
      <c r="E378">
        <f>SQRT(($A378-Sheet1!$C$37)^2+(Sheet1!$C$38-4)^2)</f>
        <v>94.14483522743029</v>
      </c>
      <c r="F378">
        <f>SQRT(($A378-Sheet1!$C$39)^2+(Sheet1!$C$40-4)^2)</f>
        <v>97.37171047075223</v>
      </c>
      <c r="G378">
        <f>SQRT(($A378-Sheet1!$C$41)^2+(Sheet1!$C$42-4)^2)</f>
        <v>96.36000207555</v>
      </c>
      <c r="H378">
        <f>Sheet1!$C$27-10*LOG10(B378)-0.02*B378</f>
        <v>41.94990469641711</v>
      </c>
      <c r="I378">
        <f>Sheet1!$C$27-10*LOG10(C378)-0.02*C378</f>
        <v>41.984242932161635</v>
      </c>
      <c r="J378">
        <f>Sheet1!$C$27-10*LOG10(D378)-0.02*D378</f>
        <v>41.612306963590036</v>
      </c>
      <c r="K378">
        <f>Sheet1!$C$27-10*LOG10(E378)-0.02*E378</f>
        <v>40.97904174075831</v>
      </c>
      <c r="L378">
        <f>Sheet1!$C$27-10*LOG10(F378)-0.02*F378</f>
        <v>40.76814124195083</v>
      </c>
      <c r="M378">
        <f>Sheet1!$C$27-10*LOG10(G378)-0.02*G378</f>
        <v>40.83373539370081</v>
      </c>
      <c r="N378">
        <f t="shared" si="57"/>
        <v>15667.166889777483</v>
      </c>
      <c r="O378">
        <f t="shared" si="58"/>
        <v>15791.533036679843</v>
      </c>
      <c r="P378">
        <f t="shared" si="59"/>
        <v>14495.416426889633</v>
      </c>
      <c r="Q378">
        <f t="shared" si="60"/>
        <v>12528.647031713706</v>
      </c>
      <c r="R378">
        <f t="shared" si="61"/>
        <v>11934.7719303712</v>
      </c>
      <c r="S378">
        <f t="shared" si="62"/>
        <v>12116.39824411095</v>
      </c>
      <c r="U378">
        <f t="shared" si="63"/>
        <v>86.5</v>
      </c>
      <c r="V378">
        <f t="shared" si="64"/>
        <v>50.166325440369334</v>
      </c>
    </row>
    <row r="379" spans="1:22" ht="12.75">
      <c r="A379">
        <f t="shared" si="56"/>
        <v>87</v>
      </c>
      <c r="B379">
        <f>SQRT(($A379-Sheet1!$C$31)^2+(Sheet1!$C$32-4)^2)</f>
        <v>80.75270893288967</v>
      </c>
      <c r="C379">
        <f>SQRT(($A379-Sheet1!$C$33)^2+(Sheet1!$C$34-4)^2)</f>
        <v>80.2807573457052</v>
      </c>
      <c r="D379">
        <f>SQRT(($A379-Sheet1!$C$35)^2+(Sheet1!$C$36-4)^2)</f>
        <v>85.38149682454625</v>
      </c>
      <c r="E379">
        <f>SQRT(($A379-Sheet1!$C$37)^2+(Sheet1!$C$38-4)^2)</f>
        <v>94.64142856064674</v>
      </c>
      <c r="F379">
        <f>SQRT(($A379-Sheet1!$C$39)^2+(Sheet1!$C$40-4)^2)</f>
        <v>97.86214794290998</v>
      </c>
      <c r="G379">
        <f>SQRT(($A379-Sheet1!$C$41)^2+(Sheet1!$C$42-4)^2)</f>
        <v>96.84007434941384</v>
      </c>
      <c r="H379">
        <f>Sheet1!$C$27-10*LOG10(B379)-0.02*B379</f>
        <v>41.91327826232481</v>
      </c>
      <c r="I379">
        <f>Sheet1!$C$27-10*LOG10(C379)-0.02*C379</f>
        <v>41.94817368665869</v>
      </c>
      <c r="J379">
        <f>Sheet1!$C$27-10*LOG10(D379)-0.02*D379</f>
        <v>41.578635863939105</v>
      </c>
      <c r="K379">
        <f>Sheet1!$C$27-10*LOG10(E379)-0.02*E379</f>
        <v>40.94626199973465</v>
      </c>
      <c r="L379">
        <f>Sheet1!$C$27-10*LOG10(F379)-0.02*F379</f>
        <v>40.736513046061695</v>
      </c>
      <c r="M379">
        <f>Sheet1!$C$27-10*LOG10(G379)-0.02*G379</f>
        <v>40.80255081301747</v>
      </c>
      <c r="N379">
        <f t="shared" si="57"/>
        <v>15535.59268253728</v>
      </c>
      <c r="O379">
        <f t="shared" si="58"/>
        <v>15660.92351900582</v>
      </c>
      <c r="P379">
        <f t="shared" si="59"/>
        <v>14383.467169289304</v>
      </c>
      <c r="Q379">
        <f t="shared" si="60"/>
        <v>12434.439109644956</v>
      </c>
      <c r="R379">
        <f t="shared" si="61"/>
        <v>11848.170755723493</v>
      </c>
      <c r="S379">
        <f t="shared" si="62"/>
        <v>12029.707877250972</v>
      </c>
      <c r="U379">
        <f t="shared" si="63"/>
        <v>87</v>
      </c>
      <c r="V379">
        <f t="shared" si="64"/>
        <v>50.13243074640653</v>
      </c>
    </row>
    <row r="380" spans="1:22" ht="12.75">
      <c r="A380">
        <f t="shared" si="56"/>
        <v>87.5</v>
      </c>
      <c r="B380">
        <f>SQRT(($A380-Sheet1!$C$31)^2+(Sheet1!$C$32-4)^2)</f>
        <v>81.24807690031808</v>
      </c>
      <c r="C380">
        <f>SQRT(($A380-Sheet1!$C$33)^2+(Sheet1!$C$34-4)^2)</f>
        <v>80.766639152561</v>
      </c>
      <c r="D380">
        <f>SQRT(($A380-Sheet1!$C$35)^2+(Sheet1!$C$36-4)^2)</f>
        <v>85.85598406634216</v>
      </c>
      <c r="E380">
        <f>SQRT(($A380-Sheet1!$C$37)^2+(Sheet1!$C$38-4)^2)</f>
        <v>95.13805757949865</v>
      </c>
      <c r="F380">
        <f>SQRT(($A380-Sheet1!$C$39)^2+(Sheet1!$C$40-4)^2)</f>
        <v>98.35268171229497</v>
      </c>
      <c r="G380">
        <f>SQRT(($A380-Sheet1!$C$41)^2+(Sheet1!$C$42-4)^2)</f>
        <v>97.32034730723068</v>
      </c>
      <c r="H380">
        <f>Sheet1!$C$27-10*LOG10(B380)-0.02*B380</f>
        <v>41.87681100153078</v>
      </c>
      <c r="I380">
        <f>Sheet1!$C$27-10*LOG10(C380)-0.02*C380</f>
        <v>41.91225054426523</v>
      </c>
      <c r="J380">
        <f>Sheet1!$C$27-10*LOG10(D380)-0.02*D380</f>
        <v>41.54507805676374</v>
      </c>
      <c r="K380">
        <f>Sheet1!$C$27-10*LOG10(E380)-0.02*E380</f>
        <v>40.913599487986815</v>
      </c>
      <c r="L380">
        <f>Sheet1!$C$27-10*LOG10(F380)-0.02*F380</f>
        <v>40.70498774763288</v>
      </c>
      <c r="M380">
        <f>Sheet1!$C$27-10*LOG10(G380)-0.02*G380</f>
        <v>40.771459994587865</v>
      </c>
      <c r="N380">
        <f t="shared" si="57"/>
        <v>15405.688070365064</v>
      </c>
      <c r="O380">
        <f t="shared" si="58"/>
        <v>15531.916761969112</v>
      </c>
      <c r="P380">
        <f t="shared" si="59"/>
        <v>14272.754826906836</v>
      </c>
      <c r="Q380">
        <f t="shared" si="60"/>
        <v>12341.27269867813</v>
      </c>
      <c r="R380">
        <f t="shared" si="61"/>
        <v>11762.476662362606</v>
      </c>
      <c r="S380">
        <f t="shared" si="62"/>
        <v>11943.895622975777</v>
      </c>
      <c r="U380">
        <f t="shared" si="63"/>
        <v>87.5</v>
      </c>
      <c r="V380">
        <f t="shared" si="64"/>
        <v>50.09866153665235</v>
      </c>
    </row>
    <row r="381" spans="1:22" ht="12.75">
      <c r="A381">
        <f t="shared" si="56"/>
        <v>88</v>
      </c>
      <c r="B381">
        <f>SQRT(($A381-Sheet1!$C$31)^2+(Sheet1!$C$32-4)^2)</f>
        <v>81.74350127074322</v>
      </c>
      <c r="C381">
        <f>SQRT(($A381-Sheet1!$C$33)^2+(Sheet1!$C$34-4)^2)</f>
        <v>81.25269226308751</v>
      </c>
      <c r="D381">
        <f>SQRT(($A381-Sheet1!$C$35)^2+(Sheet1!$C$36-4)^2)</f>
        <v>86.33075929238663</v>
      </c>
      <c r="E381">
        <f>SQRT(($A381-Sheet1!$C$37)^2+(Sheet1!$C$38-4)^2)</f>
        <v>95.63472172804185</v>
      </c>
      <c r="F381">
        <f>SQRT(($A381-Sheet1!$C$39)^2+(Sheet1!$C$40-4)^2)</f>
        <v>98.84331034521254</v>
      </c>
      <c r="G381">
        <f>SQRT(($A381-Sheet1!$C$41)^2+(Sheet1!$C$42-4)^2)</f>
        <v>97.8008179924892</v>
      </c>
      <c r="H381">
        <f>Sheet1!$C$27-10*LOG10(B381)-0.02*B381</f>
        <v>41.840501060094475</v>
      </c>
      <c r="I381">
        <f>Sheet1!$C$27-10*LOG10(C381)-0.02*C381</f>
        <v>41.876471996786684</v>
      </c>
      <c r="J381">
        <f>Sheet1!$C$27-10*LOG10(D381)-0.02*D381</f>
        <v>41.511632650020914</v>
      </c>
      <c r="K381">
        <f>Sheet1!$C$27-10*LOG10(E381)-0.02*E381</f>
        <v>40.88105302223575</v>
      </c>
      <c r="L381">
        <f>Sheet1!$C$27-10*LOG10(F381)-0.02*F381</f>
        <v>40.673564416521785</v>
      </c>
      <c r="M381">
        <f>Sheet1!$C$27-10*LOG10(G381)-0.02*G381</f>
        <v>40.74046221035354</v>
      </c>
      <c r="N381">
        <f t="shared" si="57"/>
        <v>15277.423088193196</v>
      </c>
      <c r="O381">
        <f t="shared" si="58"/>
        <v>15404.485568898875</v>
      </c>
      <c r="P381">
        <f t="shared" si="59"/>
        <v>14163.26121577194</v>
      </c>
      <c r="Q381">
        <f t="shared" si="60"/>
        <v>12249.131646862339</v>
      </c>
      <c r="R381">
        <f t="shared" si="61"/>
        <v>11677.676542542626</v>
      </c>
      <c r="S381">
        <f t="shared" si="62"/>
        <v>11858.949537215478</v>
      </c>
      <c r="U381">
        <f t="shared" si="63"/>
        <v>88</v>
      </c>
      <c r="V381">
        <f t="shared" si="64"/>
        <v>50.06501656066502</v>
      </c>
    </row>
    <row r="382" spans="1:22" ht="12.75">
      <c r="A382">
        <f t="shared" si="56"/>
        <v>88.5</v>
      </c>
      <c r="B382">
        <f>SQRT(($A382-Sheet1!$C$31)^2+(Sheet1!$C$32-4)^2)</f>
        <v>82.23898102481571</v>
      </c>
      <c r="C382">
        <f>SQRT(($A382-Sheet1!$C$33)^2+(Sheet1!$C$34-4)^2)</f>
        <v>81.73891362135907</v>
      </c>
      <c r="D382">
        <f>SQRT(($A382-Sheet1!$C$35)^2+(Sheet1!$C$36-4)^2)</f>
        <v>86.80581777738172</v>
      </c>
      <c r="E382">
        <f>SQRT(($A382-Sheet1!$C$37)^2+(Sheet1!$C$38-4)^2)</f>
        <v>96.13142046178243</v>
      </c>
      <c r="F382">
        <f>SQRT(($A382-Sheet1!$C$39)^2+(Sheet1!$C$40-4)^2)</f>
        <v>99.33403243601862</v>
      </c>
      <c r="G382">
        <f>SQRT(($A382-Sheet1!$C$41)^2+(Sheet1!$C$42-4)^2)</f>
        <v>98.281483505287</v>
      </c>
      <c r="H382">
        <f>Sheet1!$C$27-10*LOG10(B382)-0.02*B382</f>
        <v>41.80434661557108</v>
      </c>
      <c r="I382">
        <f>Sheet1!$C$27-10*LOG10(C382)-0.02*C382</f>
        <v>41.84083655682845</v>
      </c>
      <c r="J382">
        <f>Sheet1!$C$27-10*LOG10(D382)-0.02*D382</f>
        <v>41.47829875821612</v>
      </c>
      <c r="K382">
        <f>Sheet1!$C$27-10*LOG10(E382)-0.02*E382</f>
        <v>40.84862143675638</v>
      </c>
      <c r="L382">
        <f>Sheet1!$C$27-10*LOG10(F382)-0.02*F382</f>
        <v>40.64224213442788</v>
      </c>
      <c r="M382">
        <f>Sheet1!$C$27-10*LOG10(G382)-0.02*G382</f>
        <v>40.70955673896015</v>
      </c>
      <c r="N382">
        <f t="shared" si="57"/>
        <v>15150.76847293174</v>
      </c>
      <c r="O382">
        <f t="shared" si="58"/>
        <v>15278.603329652457</v>
      </c>
      <c r="P382">
        <f t="shared" si="59"/>
        <v>14054.968474692243</v>
      </c>
      <c r="Q382">
        <f t="shared" si="60"/>
        <v>12158.000129538153</v>
      </c>
      <c r="R382">
        <f t="shared" si="61"/>
        <v>11593.75753210206</v>
      </c>
      <c r="S382">
        <f t="shared" si="62"/>
        <v>11774.85787740694</v>
      </c>
      <c r="U382">
        <f t="shared" si="63"/>
        <v>88.5</v>
      </c>
      <c r="V382">
        <f t="shared" si="64"/>
        <v>50.03149458551965</v>
      </c>
    </row>
    <row r="383" spans="1:22" ht="12.75">
      <c r="A383">
        <f t="shared" si="56"/>
        <v>89</v>
      </c>
      <c r="B383">
        <f>SQRT(($A383-Sheet1!$C$31)^2+(Sheet1!$C$32-4)^2)</f>
        <v>82.73451516749222</v>
      </c>
      <c r="C383">
        <f>SQRT(($A383-Sheet1!$C$33)^2+(Sheet1!$C$34-4)^2)</f>
        <v>82.22530024268686</v>
      </c>
      <c r="D383">
        <f>SQRT(($A383-Sheet1!$C$35)^2+(Sheet1!$C$36-4)^2)</f>
        <v>87.28115489611719</v>
      </c>
      <c r="E383">
        <f>SQRT(($A383-Sheet1!$C$37)^2+(Sheet1!$C$38-4)^2)</f>
        <v>96.62815324738438</v>
      </c>
      <c r="F383">
        <f>SQRT(($A383-Sheet1!$C$39)^2+(Sheet1!$C$40-4)^2)</f>
        <v>99.82484660644363</v>
      </c>
      <c r="G383">
        <f>SQRT(($A383-Sheet1!$C$41)^2+(Sheet1!$C$42-4)^2)</f>
        <v>98.76234100101111</v>
      </c>
      <c r="H383">
        <f>Sheet1!$C$27-10*LOG10(B383)-0.02*B383</f>
        <v>41.76834587632001</v>
      </c>
      <c r="I383">
        <f>Sheet1!$C$27-10*LOG10(C383)-0.02*C383</f>
        <v>41.805342757485576</v>
      </c>
      <c r="J383">
        <f>Sheet1!$C$27-10*LOG10(D383)-0.02*D383</f>
        <v>41.445075502472925</v>
      </c>
      <c r="K383">
        <f>Sheet1!$C$27-10*LOG10(E383)-0.02*E383</f>
        <v>40.81630358303794</v>
      </c>
      <c r="L383">
        <f>Sheet1!$C$27-10*LOG10(F383)-0.02*F383</f>
        <v>40.6110199947085</v>
      </c>
      <c r="M383">
        <f>Sheet1!$C$27-10*LOG10(G383)-0.02*G383</f>
        <v>40.67874286572194</v>
      </c>
      <c r="N383">
        <f t="shared" si="57"/>
        <v>15025.695643252378</v>
      </c>
      <c r="O383">
        <f t="shared" si="58"/>
        <v>15154.244005580098</v>
      </c>
      <c r="P383">
        <f t="shared" si="59"/>
        <v>13947.859059033477</v>
      </c>
      <c r="Q383">
        <f t="shared" si="60"/>
        <v>12067.862641156165</v>
      </c>
      <c r="R383">
        <f t="shared" si="61"/>
        <v>11510.70700497763</v>
      </c>
      <c r="S383">
        <f t="shared" si="62"/>
        <v>11691.609098589375</v>
      </c>
      <c r="U383">
        <f t="shared" si="63"/>
        <v>89</v>
      </c>
      <c r="V383">
        <f t="shared" si="64"/>
        <v>49.9980943955093</v>
      </c>
    </row>
    <row r="384" spans="1:22" ht="12.75">
      <c r="A384">
        <f t="shared" si="56"/>
        <v>89.5</v>
      </c>
      <c r="B384">
        <f>SQRT(($A384-Sheet1!$C$31)^2+(Sheet1!$C$32-4)^2)</f>
        <v>83.23010272731855</v>
      </c>
      <c r="C384">
        <f>SQRT(($A384-Sheet1!$C$33)^2+(Sheet1!$C$34-4)^2)</f>
        <v>82.71184921158516</v>
      </c>
      <c r="D384">
        <f>SQRT(($A384-Sheet1!$C$35)^2+(Sheet1!$C$36-4)^2)</f>
        <v>87.75676612090945</v>
      </c>
      <c r="E384">
        <f>SQRT(($A384-Sheet1!$C$37)^2+(Sheet1!$C$38-4)^2)</f>
        <v>97.12491956238625</v>
      </c>
      <c r="F384">
        <f>SQRT(($A384-Sheet1!$C$39)^2+(Sheet1!$C$40-4)^2)</f>
        <v>100.31575150493565</v>
      </c>
      <c r="G384">
        <f>SQRT(($A384-Sheet1!$C$41)^2+(Sheet1!$C$42-4)^2)</f>
        <v>99.24338768905463</v>
      </c>
      <c r="H384">
        <f>Sheet1!$C$27-10*LOG10(B384)-0.02*B384</f>
        <v>41.73249708083165</v>
      </c>
      <c r="I384">
        <f>Sheet1!$C$27-10*LOG10(C384)-0.02*C384</f>
        <v>41.76998915203539</v>
      </c>
      <c r="J384">
        <f>Sheet1!$C$27-10*LOG10(D384)-0.02*D384</f>
        <v>41.41196201059438</v>
      </c>
      <c r="K384">
        <f>Sheet1!$C$27-10*LOG10(E384)-0.02*E384</f>
        <v>40.78409832945223</v>
      </c>
      <c r="L384">
        <f>Sheet1!$C$27-10*LOG10(F384)-0.02*F384</f>
        <v>40.579897102197656</v>
      </c>
      <c r="M384">
        <f>Sheet1!$C$27-10*LOG10(G384)-0.02*G384</f>
        <v>40.648019882584556</v>
      </c>
      <c r="N384">
        <f t="shared" si="57"/>
        <v>14902.176680059092</v>
      </c>
      <c r="O384">
        <f t="shared" si="58"/>
        <v>15031.382114923583</v>
      </c>
      <c r="P384">
        <f t="shared" si="59"/>
        <v>13841.915734606935</v>
      </c>
      <c r="Q384">
        <f t="shared" si="60"/>
        <v>11978.703987338258</v>
      </c>
      <c r="R384">
        <f t="shared" si="61"/>
        <v>11428.512567860775</v>
      </c>
      <c r="S384">
        <f t="shared" si="62"/>
        <v>11609.191849579362</v>
      </c>
      <c r="U384">
        <f t="shared" si="63"/>
        <v>89.5</v>
      </c>
      <c r="V384">
        <f t="shared" si="64"/>
        <v>49.96481479185137</v>
      </c>
    </row>
    <row r="385" spans="1:22" ht="12.75">
      <c r="A385">
        <f t="shared" si="56"/>
        <v>90</v>
      </c>
      <c r="B385">
        <f>SQRT(($A385-Sheet1!$C$31)^2+(Sheet1!$C$32-4)^2)</f>
        <v>83.72574275573791</v>
      </c>
      <c r="C385">
        <f>SQRT(($A385-Sheet1!$C$33)^2+(Sheet1!$C$34-4)^2)</f>
        <v>83.19855767980596</v>
      </c>
      <c r="D385">
        <f>SQRT(($A385-Sheet1!$C$35)^2+(Sheet1!$C$36-4)^2)</f>
        <v>88.23264701911646</v>
      </c>
      <c r="E385">
        <f>SQRT(($A385-Sheet1!$C$37)^2+(Sheet1!$C$38-4)^2)</f>
        <v>97.62171889492625</v>
      </c>
      <c r="F385">
        <f>SQRT(($A385-Sheet1!$C$39)^2+(Sheet1!$C$40-4)^2)</f>
        <v>100.80674580602232</v>
      </c>
      <c r="G385">
        <f>SQRT(($A385-Sheet1!$C$41)^2+(Sheet1!$C$42-4)^2)</f>
        <v>99.72462083156798</v>
      </c>
      <c r="H385">
        <f>Sheet1!$C$27-10*LOG10(B385)-0.02*B385</f>
        <v>41.696798497071846</v>
      </c>
      <c r="I385">
        <f>Sheet1!$C$27-10*LOG10(C385)-0.02*C385</f>
        <v>41.73477431363324</v>
      </c>
      <c r="J385">
        <f>Sheet1!$C$27-10*LOG10(D385)-0.02*D385</f>
        <v>41.37895741711688</v>
      </c>
      <c r="K385">
        <f>Sheet1!$C$27-10*LOG10(E385)-0.02*E385</f>
        <v>40.75200456092974</v>
      </c>
      <c r="L385">
        <f>Sheet1!$C$27-10*LOG10(F385)-0.02*F385</f>
        <v>40.54887257302806</v>
      </c>
      <c r="M385">
        <f>Sheet1!$C$27-10*LOG10(G385)-0.02*G385</f>
        <v>40.61738708808627</v>
      </c>
      <c r="N385">
        <f t="shared" si="57"/>
        <v>14780.184307619465</v>
      </c>
      <c r="O385">
        <f t="shared" si="58"/>
        <v>14909.992718635996</v>
      </c>
      <c r="P385">
        <f t="shared" si="59"/>
        <v>13737.12157166463</v>
      </c>
      <c r="Q385">
        <f t="shared" si="60"/>
        <v>11890.509277172676</v>
      </c>
      <c r="R385">
        <f t="shared" si="61"/>
        <v>11347.162054993965</v>
      </c>
      <c r="S385">
        <f t="shared" si="62"/>
        <v>11527.59496922465</v>
      </c>
      <c r="U385">
        <f t="shared" si="63"/>
        <v>90</v>
      </c>
      <c r="V385">
        <f t="shared" si="64"/>
        <v>49.93165459239953</v>
      </c>
    </row>
    <row r="386" spans="1:22" ht="12.75">
      <c r="A386">
        <f t="shared" si="56"/>
        <v>90.5</v>
      </c>
      <c r="B386">
        <f>SQRT(($A386-Sheet1!$C$31)^2+(Sheet1!$C$32-4)^2)</f>
        <v>84.22143432642311</v>
      </c>
      <c r="C386">
        <f>SQRT(($A386-Sheet1!$C$33)^2+(Sheet1!$C$34-4)^2)</f>
        <v>83.68542286443918</v>
      </c>
      <c r="D386">
        <f>SQRT(($A386-Sheet1!$C$35)^2+(Sheet1!$C$36-4)^2)</f>
        <v>88.70879325072572</v>
      </c>
      <c r="E386">
        <f>SQRT(($A386-Sheet1!$C$37)^2+(Sheet1!$C$38-4)^2)</f>
        <v>98.11855074347562</v>
      </c>
      <c r="F386">
        <f>SQRT(($A386-Sheet1!$C$39)^2+(Sheet1!$C$40-4)^2)</f>
        <v>101.29782820969065</v>
      </c>
      <c r="G386">
        <f>SQRT(($A386-Sheet1!$C$41)^2+(Sheet1!$C$42-4)^2)</f>
        <v>100.20603774224385</v>
      </c>
      <c r="H386">
        <f>Sheet1!$C$27-10*LOG10(B386)-0.02*B386</f>
        <v>41.66124842184365</v>
      </c>
      <c r="I386">
        <f>Sheet1!$C$27-10*LOG10(C386)-0.02*C386</f>
        <v>41.69969683501134</v>
      </c>
      <c r="J386">
        <f>Sheet1!$C$27-10*LOG10(D386)-0.02*D386</f>
        <v>41.34606086335668</v>
      </c>
      <c r="K386">
        <f>Sheet1!$C$27-10*LOG10(E386)-0.02*E386</f>
        <v>40.7200211786434</v>
      </c>
      <c r="L386">
        <f>Sheet1!$C$27-10*LOG10(F386)-0.02*F386</f>
        <v>40.51794553445606</v>
      </c>
      <c r="M386">
        <f>Sheet1!$C$27-10*LOG10(G386)-0.02*G386</f>
        <v>40.58684378731772</v>
      </c>
      <c r="N386">
        <f t="shared" si="57"/>
        <v>14659.691875330302</v>
      </c>
      <c r="O386">
        <f t="shared" si="58"/>
        <v>14790.051406608798</v>
      </c>
      <c r="P386">
        <f t="shared" si="59"/>
        <v>13633.459939001094</v>
      </c>
      <c r="Q386">
        <f t="shared" si="60"/>
        <v>11803.263915735368</v>
      </c>
      <c r="R386">
        <f t="shared" si="61"/>
        <v>11266.64352310169</v>
      </c>
      <c r="S386">
        <f t="shared" si="62"/>
        <v>11446.807482734577</v>
      </c>
      <c r="U386">
        <f t="shared" si="63"/>
        <v>90.5</v>
      </c>
      <c r="V386">
        <f t="shared" si="64"/>
        <v>49.89861263136098</v>
      </c>
    </row>
    <row r="387" spans="1:22" ht="12.75">
      <c r="A387">
        <f t="shared" si="56"/>
        <v>91</v>
      </c>
      <c r="B387">
        <f>SQRT(($A387-Sheet1!$C$31)^2+(Sheet1!$C$32-4)^2)</f>
        <v>84.71717653463199</v>
      </c>
      <c r="C387">
        <f>SQRT(($A387-Sheet1!$C$33)^2+(Sheet1!$C$34-4)^2)</f>
        <v>84.17244204607586</v>
      </c>
      <c r="D387">
        <f>SQRT(($A387-Sheet1!$C$35)^2+(Sheet1!$C$36-4)^2)</f>
        <v>89.1852005660132</v>
      </c>
      <c r="E387">
        <f>SQRT(($A387-Sheet1!$C$37)^2+(Sheet1!$C$38-4)^2)</f>
        <v>98.6154146165801</v>
      </c>
      <c r="F387">
        <f>SQRT(($A387-Sheet1!$C$39)^2+(Sheet1!$C$40-4)^2)</f>
        <v>101.78899744078434</v>
      </c>
      <c r="G387">
        <f>SQRT(($A387-Sheet1!$C$41)^2+(Sheet1!$C$42-4)^2)</f>
        <v>100.68763578513501</v>
      </c>
      <c r="H387">
        <f>Sheet1!$C$27-10*LOG10(B387)-0.02*B387</f>
        <v>41.625845180165676</v>
      </c>
      <c r="I387">
        <f>Sheet1!$C$27-10*LOG10(C387)-0.02*C387</f>
        <v>41.66475532818099</v>
      </c>
      <c r="J387">
        <f>Sheet1!$C$27-10*LOG10(D387)-0.02*D387</f>
        <v>41.31327149744983</v>
      </c>
      <c r="K387">
        <f>Sheet1!$C$27-10*LOG10(E387)-0.02*E387</f>
        <v>40.68814709969957</v>
      </c>
      <c r="L387">
        <f>Sheet1!$C$27-10*LOG10(F387)-0.02*F387</f>
        <v>40.48711512468947</v>
      </c>
      <c r="M387">
        <f>Sheet1!$C$27-10*LOG10(G387)-0.02*G387</f>
        <v>40.556389291880286</v>
      </c>
      <c r="N387">
        <f t="shared" si="57"/>
        <v>14540.6733400936</v>
      </c>
      <c r="O387">
        <f t="shared" si="58"/>
        <v>14671.534284294486</v>
      </c>
      <c r="P387">
        <f t="shared" si="59"/>
        <v>13530.914498161708</v>
      </c>
      <c r="Q387">
        <f t="shared" si="60"/>
        <v>11716.953596829813</v>
      </c>
      <c r="R387">
        <f t="shared" si="61"/>
        <v>11186.94524645261</v>
      </c>
      <c r="S387">
        <f t="shared" si="62"/>
        <v>11366.818598085933</v>
      </c>
      <c r="U387">
        <f t="shared" si="63"/>
        <v>91</v>
      </c>
      <c r="V387">
        <f t="shared" si="64"/>
        <v>49.86568775901881</v>
      </c>
    </row>
    <row r="388" spans="1:22" ht="12.75">
      <c r="A388">
        <f t="shared" si="56"/>
        <v>91.5</v>
      </c>
      <c r="B388">
        <f>SQRT(($A388-Sheet1!$C$31)^2+(Sheet1!$C$32-4)^2)</f>
        <v>85.21296849658508</v>
      </c>
      <c r="C388">
        <f>SQRT(($A388-Sheet1!$C$33)^2+(Sheet1!$C$34-4)^2)</f>
        <v>84.65961256703223</v>
      </c>
      <c r="D388">
        <f>SQRT(($A388-Sheet1!$C$35)^2+(Sheet1!$C$36-4)^2)</f>
        <v>89.66186480327073</v>
      </c>
      <c r="E388">
        <f>SQRT(($A388-Sheet1!$C$37)^2+(Sheet1!$C$38-4)^2)</f>
        <v>99.11231003260896</v>
      </c>
      <c r="F388">
        <f>SQRT(($A388-Sheet1!$C$39)^2+(Sheet1!$C$40-4)^2)</f>
        <v>102.28025224841792</v>
      </c>
      <c r="G388">
        <f>SQRT(($A388-Sheet1!$C$41)^2+(Sheet1!$C$42-4)^2)</f>
        <v>101.16941237350349</v>
      </c>
      <c r="H388">
        <f>Sheet1!$C$27-10*LOG10(B388)-0.02*B388</f>
        <v>41.59058712466677</v>
      </c>
      <c r="I388">
        <f>Sheet1!$C$27-10*LOG10(C388)-0.02*C388</f>
        <v>41.62994842413811</v>
      </c>
      <c r="J388">
        <f>Sheet1!$C$27-10*LOG10(D388)-0.02*D388</f>
        <v>41.280588474385475</v>
      </c>
      <c r="K388">
        <f>Sheet1!$C$27-10*LOG10(E388)-0.02*E388</f>
        <v>40.65638125683636</v>
      </c>
      <c r="L388">
        <f>Sheet1!$C$27-10*LOG10(F388)-0.02*F388</f>
        <v>40.45638049271849</v>
      </c>
      <c r="M388">
        <f>Sheet1!$C$27-10*LOG10(G388)-0.02*G388</f>
        <v>40.52602291984324</v>
      </c>
      <c r="N388">
        <f t="shared" si="57"/>
        <v>14423.103249279506</v>
      </c>
      <c r="O388">
        <f t="shared" si="58"/>
        <v>14554.417959711978</v>
      </c>
      <c r="P388">
        <f t="shared" si="59"/>
        <v>13429.469197756252</v>
      </c>
      <c r="Q388">
        <f t="shared" si="60"/>
        <v>11631.564295937751</v>
      </c>
      <c r="R388">
        <f t="shared" si="61"/>
        <v>11108.055712049121</v>
      </c>
      <c r="S388">
        <f t="shared" si="62"/>
        <v>11287.617702502737</v>
      </c>
      <c r="U388">
        <f t="shared" si="63"/>
        <v>91.5</v>
      </c>
      <c r="V388">
        <f t="shared" si="64"/>
        <v>49.8328788414596</v>
      </c>
    </row>
    <row r="389" spans="1:22" ht="12.75">
      <c r="A389">
        <f t="shared" si="56"/>
        <v>92</v>
      </c>
      <c r="B389">
        <f>SQRT(($A389-Sheet1!$C$31)^2+(Sheet1!$C$32-4)^2)</f>
        <v>85.70880934886448</v>
      </c>
      <c r="C389">
        <f>SQRT(($A389-Sheet1!$C$33)^2+(Sheet1!$C$34-4)^2)</f>
        <v>85.14693182963201</v>
      </c>
      <c r="D389">
        <f>SQRT(($A389-Sheet1!$C$35)^2+(Sheet1!$C$36-4)^2)</f>
        <v>90.13878188659973</v>
      </c>
      <c r="E389">
        <f>SQRT(($A389-Sheet1!$C$37)^2+(Sheet1!$C$38-4)^2)</f>
        <v>99.60923651951158</v>
      </c>
      <c r="F389">
        <f>SQRT(($A389-Sheet1!$C$39)^2+(Sheet1!$C$40-4)^2)</f>
        <v>102.77159140540736</v>
      </c>
      <c r="G389">
        <f>SQRT(($A389-Sheet1!$C$41)^2+(Sheet1!$C$42-4)^2)</f>
        <v>101.65136496870073</v>
      </c>
      <c r="H389">
        <f>Sheet1!$C$27-10*LOG10(B389)-0.02*B389</f>
        <v>41.555472634996235</v>
      </c>
      <c r="I389">
        <f>Sheet1!$C$27-10*LOG10(C389)-0.02*C389</f>
        <v>41.59527477257229</v>
      </c>
      <c r="J389">
        <f>Sheet1!$C$27-10*LOG10(D389)-0.02*D389</f>
        <v>41.24801095603334</v>
      </c>
      <c r="K389">
        <f>Sheet1!$C$27-10*LOG10(E389)-0.02*E389</f>
        <v>40.62472259812883</v>
      </c>
      <c r="L389">
        <f>Sheet1!$C$27-10*LOG10(F389)-0.02*F389</f>
        <v>40.42574079814937</v>
      </c>
      <c r="M389">
        <f>Sheet1!$C$27-10*LOG10(G389)-0.02*G389</f>
        <v>40.49574399569974</v>
      </c>
      <c r="N389">
        <f t="shared" si="57"/>
        <v>14306.95672425326</v>
      </c>
      <c r="O389">
        <f t="shared" si="58"/>
        <v>14438.679530823621</v>
      </c>
      <c r="P389">
        <f t="shared" si="59"/>
        <v>13329.108267877702</v>
      </c>
      <c r="Q389">
        <f t="shared" si="60"/>
        <v>11547.082263374108</v>
      </c>
      <c r="R389">
        <f t="shared" si="61"/>
        <v>11029.963614940702</v>
      </c>
      <c r="S389">
        <f t="shared" si="62"/>
        <v>11209.194359008883</v>
      </c>
      <c r="U389">
        <f t="shared" si="63"/>
        <v>92</v>
      </c>
      <c r="V389">
        <f t="shared" si="64"/>
        <v>49.80018476030613</v>
      </c>
    </row>
    <row r="390" spans="1:22" ht="12.75">
      <c r="A390">
        <f t="shared" si="56"/>
        <v>92.5</v>
      </c>
      <c r="B390">
        <f>SQRT(($A390-Sheet1!$C$31)^2+(Sheet1!$C$32-4)^2)</f>
        <v>86.20469824783333</v>
      </c>
      <c r="C390">
        <f>SQRT(($A390-Sheet1!$C$33)^2+(Sheet1!$C$34-4)^2)</f>
        <v>85.63439729454514</v>
      </c>
      <c r="D390">
        <f>SQRT(($A390-Sheet1!$C$35)^2+(Sheet1!$C$36-4)^2)</f>
        <v>90.61594782376886</v>
      </c>
      <c r="E390">
        <f>SQRT(($A390-Sheet1!$C$37)^2+(Sheet1!$C$38-4)^2)</f>
        <v>100.10619361458112</v>
      </c>
      <c r="F390">
        <f>SQRT(($A390-Sheet1!$C$39)^2+(Sheet1!$C$40-4)^2)</f>
        <v>103.26301370771628</v>
      </c>
      <c r="G390">
        <f>SQRT(($A390-Sheet1!$C$41)^2+(Sheet1!$C$42-4)^2)</f>
        <v>102.13349107907749</v>
      </c>
      <c r="H390">
        <f>Sheet1!$C$27-10*LOG10(B390)-0.02*B390</f>
        <v>41.5205001172494</v>
      </c>
      <c r="I390">
        <f>Sheet1!$C$27-10*LOG10(C390)-0.02*C390</f>
        <v>41.56073304157932</v>
      </c>
      <c r="J390">
        <f>Sheet1!$C$27-10*LOG10(D390)-0.02*D390</f>
        <v>41.21553811116544</v>
      </c>
      <c r="K390">
        <f>Sheet1!$C$27-10*LOG10(E390)-0.02*E390</f>
        <v>40.59317008670106</v>
      </c>
      <c r="L390">
        <f>Sheet1!$C$27-10*LOG10(F390)-0.02*F390</f>
        <v>40.395195211040964</v>
      </c>
      <c r="M390">
        <f>Sheet1!$C$27-10*LOG10(G390)-0.02*G390</f>
        <v>40.46555185032174</v>
      </c>
      <c r="N390">
        <f t="shared" si="57"/>
        <v>14192.209444445163</v>
      </c>
      <c r="O390">
        <f t="shared" si="58"/>
        <v>14324.296573271637</v>
      </c>
      <c r="P390">
        <f t="shared" si="59"/>
        <v>13229.81621462468</v>
      </c>
      <c r="Q390">
        <f t="shared" si="60"/>
        <v>11463.494017639392</v>
      </c>
      <c r="R390">
        <f t="shared" si="61"/>
        <v>10952.657853656992</v>
      </c>
      <c r="S390">
        <f t="shared" si="62"/>
        <v>11131.538303051459</v>
      </c>
      <c r="U390">
        <f t="shared" si="63"/>
        <v>92.5</v>
      </c>
      <c r="V390">
        <f t="shared" si="64"/>
        <v>49.767604412454986</v>
      </c>
    </row>
    <row r="391" spans="1:22" ht="12.75">
      <c r="A391">
        <f t="shared" si="56"/>
        <v>93</v>
      </c>
      <c r="B391">
        <f>SQRT(($A391-Sheet1!$C$31)^2+(Sheet1!$C$32-4)^2)</f>
        <v>86.70063436907483</v>
      </c>
      <c r="C391">
        <f>SQRT(($A391-Sheet1!$C$33)^2+(Sheet1!$C$34-4)^2)</f>
        <v>86.12200647918046</v>
      </c>
      <c r="D391">
        <f>SQRT(($A391-Sheet1!$C$35)^2+(Sheet1!$C$36-4)^2)</f>
        <v>91.09335870413386</v>
      </c>
      <c r="E391">
        <f>SQRT(($A391-Sheet1!$C$37)^2+(Sheet1!$C$38-4)^2)</f>
        <v>100.60318086422517</v>
      </c>
      <c r="F391">
        <f>SQRT(($A391-Sheet1!$C$39)^2+(Sheet1!$C$40-4)^2)</f>
        <v>103.75451797391764</v>
      </c>
      <c r="G391">
        <f>SQRT(($A391-Sheet1!$C$41)^2+(Sheet1!$C$42-4)^2)</f>
        <v>102.61578825892242</v>
      </c>
      <c r="H391">
        <f>Sheet1!$C$27-10*LOG10(B391)-0.02*B391</f>
        <v>41.48566800340793</v>
      </c>
      <c r="I391">
        <f>Sheet1!$C$27-10*LOG10(C391)-0.02*C391</f>
        <v>41.52632191737732</v>
      </c>
      <c r="J391">
        <f>Sheet1!$C$27-10*LOG10(D391)-0.02*D391</f>
        <v>41.18316911547245</v>
      </c>
      <c r="K391">
        <f>Sheet1!$C$27-10*LOG10(E391)-0.02*E391</f>
        <v>40.56172270044471</v>
      </c>
      <c r="L391">
        <f>Sheet1!$C$27-10*LOG10(F391)-0.02*F391</f>
        <v>40.36474291174402</v>
      </c>
      <c r="M391">
        <f>Sheet1!$C$27-10*LOG10(G391)-0.02*G391</f>
        <v>40.43544582091402</v>
      </c>
      <c r="N391">
        <f t="shared" si="57"/>
        <v>14078.837631943008</v>
      </c>
      <c r="O391">
        <f t="shared" si="58"/>
        <v>14211.247128463421</v>
      </c>
      <c r="P391">
        <f t="shared" si="59"/>
        <v>13131.577814726421</v>
      </c>
      <c r="Q391">
        <f t="shared" si="60"/>
        <v>11380.78633896214</v>
      </c>
      <c r="R391">
        <f t="shared" si="61"/>
        <v>10876.127525757829</v>
      </c>
      <c r="S391">
        <f t="shared" si="62"/>
        <v>11054.639439194407</v>
      </c>
      <c r="U391">
        <f t="shared" si="63"/>
        <v>93</v>
      </c>
      <c r="V391">
        <f t="shared" si="64"/>
        <v>49.73513670981909</v>
      </c>
    </row>
    <row r="392" spans="1:22" ht="12.75">
      <c r="A392">
        <f t="shared" si="56"/>
        <v>93.5</v>
      </c>
      <c r="B392">
        <f>SQRT(($A392-Sheet1!$C$31)^2+(Sheet1!$C$32-4)^2)</f>
        <v>87.19661690685024</v>
      </c>
      <c r="C392">
        <f>SQRT(($A392-Sheet1!$C$33)^2+(Sheet1!$C$34-4)^2)</f>
        <v>86.60975695613052</v>
      </c>
      <c r="D392">
        <f>SQRT(($A392-Sheet1!$C$35)^2+(Sheet1!$C$36-4)^2)</f>
        <v>91.57101069661731</v>
      </c>
      <c r="E392">
        <f>SQRT(($A392-Sheet1!$C$37)^2+(Sheet1!$C$38-4)^2)</f>
        <v>101.10019782374316</v>
      </c>
      <c r="F392">
        <f>SQRT(($A392-Sheet1!$C$39)^2+(Sheet1!$C$40-4)^2)</f>
        <v>104.2461030446702</v>
      </c>
      <c r="G392">
        <f>SQRT(($A392-Sheet1!$C$41)^2+(Sheet1!$C$42-4)^2)</f>
        <v>103.098254107429</v>
      </c>
      <c r="H392">
        <f>Sheet1!$C$27-10*LOG10(B392)-0.02*B392</f>
        <v>41.450974750794465</v>
      </c>
      <c r="I392">
        <f>Sheet1!$C$27-10*LOG10(C392)-0.02*C392</f>
        <v>41.49204010402653</v>
      </c>
      <c r="J392">
        <f>Sheet1!$C$27-10*LOG10(D392)-0.02*D392</f>
        <v>41.15090315157504</v>
      </c>
      <c r="K392">
        <f>Sheet1!$C$27-10*LOG10(E392)-0.02*E392</f>
        <v>40.53037943174423</v>
      </c>
      <c r="L392">
        <f>Sheet1!$C$27-10*LOG10(F392)-0.02*F392</f>
        <v>40.33438309074326</v>
      </c>
      <c r="M392">
        <f>Sheet1!$C$27-10*LOG10(G392)-0.02*G392</f>
        <v>40.40542525096725</v>
      </c>
      <c r="N392">
        <f t="shared" si="57"/>
        <v>13966.818036587178</v>
      </c>
      <c r="O392">
        <f t="shared" si="58"/>
        <v>14099.509691994901</v>
      </c>
      <c r="P392">
        <f t="shared" si="59"/>
        <v>13034.37811026983</v>
      </c>
      <c r="Q392">
        <f t="shared" si="60"/>
        <v>11298.946263026435</v>
      </c>
      <c r="R392">
        <f t="shared" si="61"/>
        <v>10800.361923496272</v>
      </c>
      <c r="S392">
        <f t="shared" si="62"/>
        <v>10978.487837880044</v>
      </c>
      <c r="U392">
        <f t="shared" si="63"/>
        <v>93.5</v>
      </c>
      <c r="V392">
        <f t="shared" si="64"/>
        <v>49.70278057907504</v>
      </c>
    </row>
    <row r="393" spans="1:22" ht="12.75">
      <c r="A393">
        <f t="shared" si="56"/>
        <v>94</v>
      </c>
      <c r="B393">
        <f>SQRT(($A393-Sheet1!$C$31)^2+(Sheet1!$C$32-4)^2)</f>
        <v>87.69264507357501</v>
      </c>
      <c r="C393">
        <f>SQRT(($A393-Sheet1!$C$33)^2+(Sheet1!$C$34-4)^2)</f>
        <v>87.0976463516667</v>
      </c>
      <c r="D393">
        <f>SQRT(($A393-Sheet1!$C$35)^2+(Sheet1!$C$36-4)^2)</f>
        <v>92.04890004774636</v>
      </c>
      <c r="E393">
        <f>SQRT(($A393-Sheet1!$C$37)^2+(Sheet1!$C$38-4)^2)</f>
        <v>101.59724405711013</v>
      </c>
      <c r="F393">
        <f>SQRT(($A393-Sheet1!$C$39)^2+(Sheet1!$C$40-4)^2)</f>
        <v>104.7377677822093</v>
      </c>
      <c r="G393">
        <f>SQRT(($A393-Sheet1!$C$41)^2+(Sheet1!$C$42-4)^2)</f>
        <v>103.58088626768937</v>
      </c>
      <c r="H393">
        <f>Sheet1!$C$27-10*LOG10(B393)-0.02*B393</f>
        <v>41.416418841541244</v>
      </c>
      <c r="I393">
        <f>Sheet1!$C$27-10*LOG10(C393)-0.02*C393</f>
        <v>41.457886323152714</v>
      </c>
      <c r="J393">
        <f>Sheet1!$C$27-10*LOG10(D393)-0.02*D393</f>
        <v>41.11873940903056</v>
      </c>
      <c r="K393">
        <f>Sheet1!$C$27-10*LOG10(E393)-0.02*E393</f>
        <v>40.49913928720803</v>
      </c>
      <c r="L393">
        <f>Sheet1!$C$27-10*LOG10(F393)-0.02*F393</f>
        <v>40.30411494850215</v>
      </c>
      <c r="M393">
        <f>Sheet1!$C$27-10*LOG10(G393)-0.02*G393</f>
        <v>40.375489490210335</v>
      </c>
      <c r="N393">
        <f t="shared" si="57"/>
        <v>13856.127921549723</v>
      </c>
      <c r="O393">
        <f t="shared" si="58"/>
        <v>13989.063202401234</v>
      </c>
      <c r="P393">
        <f t="shared" si="59"/>
        <v>12938.202403527452</v>
      </c>
      <c r="Q393">
        <f t="shared" si="60"/>
        <v>11217.961074877301</v>
      </c>
      <c r="R393">
        <f t="shared" si="61"/>
        <v>10725.350529591873</v>
      </c>
      <c r="S393">
        <f t="shared" si="62"/>
        <v>10903.07373225812</v>
      </c>
      <c r="U393">
        <f t="shared" si="63"/>
        <v>94</v>
      </c>
      <c r="V393">
        <f t="shared" si="64"/>
        <v>49.6705349614152</v>
      </c>
    </row>
    <row r="394" spans="1:22" ht="12.75">
      <c r="A394">
        <f t="shared" si="56"/>
        <v>94.5</v>
      </c>
      <c r="B394">
        <f>SQRT(($A394-Sheet1!$C$31)^2+(Sheet1!$C$32-4)^2)</f>
        <v>88.18871809931245</v>
      </c>
      <c r="C394">
        <f>SQRT(($A394-Sheet1!$C$33)^2+(Sheet1!$C$34-4)^2)</f>
        <v>87.58567234428243</v>
      </c>
      <c r="D394">
        <f>SQRT(($A394-Sheet1!$C$35)^2+(Sheet1!$C$36-4)^2)</f>
        <v>92.52702307974681</v>
      </c>
      <c r="E394">
        <f>SQRT(($A394-Sheet1!$C$37)^2+(Sheet1!$C$38-4)^2)</f>
        <v>102.09431913676686</v>
      </c>
      <c r="F394">
        <f>SQRT(($A394-Sheet1!$C$39)^2+(Sheet1!$C$40-4)^2)</f>
        <v>105.2295110698515</v>
      </c>
      <c r="G394">
        <f>SQRT(($A394-Sheet1!$C$41)^2+(Sheet1!$C$42-4)^2)</f>
        <v>104.06368242571469</v>
      </c>
      <c r="H394">
        <f>Sheet1!$C$27-10*LOG10(B394)-0.02*B394</f>
        <v>41.38199878207209</v>
      </c>
      <c r="I394">
        <f>Sheet1!$C$27-10*LOG10(C394)-0.02*C394</f>
        <v>41.42385931367431</v>
      </c>
      <c r="J394">
        <f>Sheet1!$C$27-10*LOG10(D394)-0.02*D394</f>
        <v>41.08667708433519</v>
      </c>
      <c r="K394">
        <f>Sheet1!$C$27-10*LOG10(E394)-0.02*E394</f>
        <v>40.46800128740606</v>
      </c>
      <c r="L394">
        <f>Sheet1!$C$27-10*LOG10(F394)-0.02*F394</f>
        <v>40.27393769531032</v>
      </c>
      <c r="M394">
        <f>Sheet1!$C$27-10*LOG10(G394)-0.02*G394</f>
        <v>40.345637894562</v>
      </c>
      <c r="N394">
        <f t="shared" si="57"/>
        <v>13746.74504937873</v>
      </c>
      <c r="O394">
        <f t="shared" si="58"/>
        <v>13879.887030225156</v>
      </c>
      <c r="P394">
        <f t="shared" si="59"/>
        <v>12843.036251884165</v>
      </c>
      <c r="Q394">
        <f t="shared" si="60"/>
        <v>11137.818302998716</v>
      </c>
      <c r="R394">
        <f t="shared" si="61"/>
        <v>10651.083013110743</v>
      </c>
      <c r="S394">
        <f t="shared" si="62"/>
        <v>10828.387515080125</v>
      </c>
      <c r="U394">
        <f t="shared" si="63"/>
        <v>94.5</v>
      </c>
      <c r="V394">
        <f t="shared" si="64"/>
        <v>49.63839881230439</v>
      </c>
    </row>
    <row r="395" spans="1:22" ht="12.75">
      <c r="A395">
        <f t="shared" si="56"/>
        <v>95</v>
      </c>
      <c r="B395">
        <f>SQRT(($A395-Sheet1!$C$31)^2+(Sheet1!$C$32-4)^2)</f>
        <v>88.68483523128404</v>
      </c>
      <c r="C395">
        <f>SQRT(($A395-Sheet1!$C$33)^2+(Sheet1!$C$34-4)^2)</f>
        <v>88.07383266328314</v>
      </c>
      <c r="D395">
        <f>SQRT(($A395-Sheet1!$C$35)^2+(Sheet1!$C$36-4)^2)</f>
        <v>93.00537618869137</v>
      </c>
      <c r="E395">
        <f>SQRT(($A395-Sheet1!$C$37)^2+(Sheet1!$C$38-4)^2)</f>
        <v>102.59142264341595</v>
      </c>
      <c r="F395">
        <f>SQRT(($A395-Sheet1!$C$39)^2+(Sheet1!$C$40-4)^2)</f>
        <v>105.72133181151285</v>
      </c>
      <c r="G395">
        <f>SQRT(($A395-Sheet1!$C$41)^2+(Sheet1!$C$42-4)^2)</f>
        <v>104.546640309481</v>
      </c>
      <c r="H395">
        <f>Sheet1!$C$27-10*LOG10(B395)-0.02*B395</f>
        <v>41.347713102597695</v>
      </c>
      <c r="I395">
        <f>Sheet1!$C$27-10*LOG10(C395)-0.02*C395</f>
        <v>41.389957831533316</v>
      </c>
      <c r="J395">
        <f>Sheet1!$C$27-10*LOG10(D395)-0.02*D395</f>
        <v>41.054715380922</v>
      </c>
      <c r="K395">
        <f>Sheet1!$C$27-10*LOG10(E395)-0.02*E395</f>
        <v>40.43696446661305</v>
      </c>
      <c r="L395">
        <f>Sheet1!$C$27-10*LOG10(F395)-0.02*F395</f>
        <v>40.24385055113354</v>
      </c>
      <c r="M395">
        <f>Sheet1!$C$27-10*LOG10(G395)-0.02*G395</f>
        <v>40.31586982608177</v>
      </c>
      <c r="N395">
        <f t="shared" si="57"/>
        <v>13638.647668492082</v>
      </c>
      <c r="O395">
        <f t="shared" si="58"/>
        <v>13771.960967393208</v>
      </c>
      <c r="P395">
        <f t="shared" si="59"/>
        <v>12748.865462862703</v>
      </c>
      <c r="Q395">
        <f t="shared" si="60"/>
        <v>11058.505713558392</v>
      </c>
      <c r="R395">
        <f t="shared" si="61"/>
        <v>10577.549225449327</v>
      </c>
      <c r="S395">
        <f t="shared" si="62"/>
        <v>10754.419735658374</v>
      </c>
      <c r="U395">
        <f t="shared" si="63"/>
        <v>95</v>
      </c>
      <c r="V395">
        <f t="shared" si="64"/>
        <v>49.60637110124114</v>
      </c>
    </row>
    <row r="396" spans="1:22" ht="12.75">
      <c r="A396">
        <f t="shared" si="56"/>
        <v>95.5</v>
      </c>
      <c r="B396">
        <f>SQRT(($A396-Sheet1!$C$31)^2+(Sheet1!$C$32-4)^2)</f>
        <v>89.18099573339603</v>
      </c>
      <c r="C396">
        <f>SQRT(($A396-Sheet1!$C$33)^2+(Sheet1!$C$34-4)^2)</f>
        <v>88.56212508742098</v>
      </c>
      <c r="D396">
        <f>SQRT(($A396-Sheet1!$C$35)^2+(Sheet1!$C$36-4)^2)</f>
        <v>93.48395584270062</v>
      </c>
      <c r="E396">
        <f>SQRT(($A396-Sheet1!$C$37)^2+(Sheet1!$C$38-4)^2)</f>
        <v>103.08855416582387</v>
      </c>
      <c r="F396">
        <f>SQRT(($A396-Sheet1!$C$39)^2+(Sheet1!$C$40-4)^2)</f>
        <v>106.21322893124001</v>
      </c>
      <c r="G396">
        <f>SQRT(($A396-Sheet1!$C$41)^2+(Sheet1!$C$42-4)^2)</f>
        <v>105.02975768800002</v>
      </c>
      <c r="H396">
        <f>Sheet1!$C$27-10*LOG10(B396)-0.02*B396</f>
        <v>41.313560356623455</v>
      </c>
      <c r="I396">
        <f>Sheet1!$C$27-10*LOG10(C396)-0.02*C396</f>
        <v>41.35618064942982</v>
      </c>
      <c r="J396">
        <f>Sheet1!$C$27-10*LOG10(D396)-0.02*D396</f>
        <v>41.022853509155006</v>
      </c>
      <c r="K396">
        <f>Sheet1!$C$27-10*LOG10(E396)-0.02*E396</f>
        <v>40.406027872557736</v>
      </c>
      <c r="L396">
        <f>Sheet1!$C$27-10*LOG10(F396)-0.02*F396</f>
        <v>40.21385274546634</v>
      </c>
      <c r="M396">
        <f>Sheet1!$C$27-10*LOG10(G396)-0.02*G396</f>
        <v>40.28618465292031</v>
      </c>
      <c r="N396">
        <f t="shared" si="57"/>
        <v>13531.814500102453</v>
      </c>
      <c r="O396">
        <f t="shared" si="58"/>
        <v>13665.265216889647</v>
      </c>
      <c r="P396">
        <f t="shared" si="59"/>
        <v>12655.6760892457</v>
      </c>
      <c r="Q396">
        <f t="shared" si="60"/>
        <v>10980.011304814163</v>
      </c>
      <c r="R396">
        <f t="shared" si="61"/>
        <v>10504.739196419212</v>
      </c>
      <c r="S396">
        <f t="shared" si="62"/>
        <v>10681.16109688774</v>
      </c>
      <c r="U396">
        <f t="shared" si="63"/>
        <v>95.5</v>
      </c>
      <c r="V396">
        <f t="shared" si="64"/>
        <v>49.57445081152348</v>
      </c>
    </row>
    <row r="397" spans="1:22" ht="12.75">
      <c r="A397">
        <f t="shared" si="56"/>
        <v>96</v>
      </c>
      <c r="B397">
        <f>SQRT(($A397-Sheet1!$C$31)^2+(Sheet1!$C$32-4)^2)</f>
        <v>89.67719888578144</v>
      </c>
      <c r="C397">
        <f>SQRT(($A397-Sheet1!$C$33)^2+(Sheet1!$C$34-4)^2)</f>
        <v>89.05054744357274</v>
      </c>
      <c r="D397">
        <f>SQRT(($A397-Sheet1!$C$35)^2+(Sheet1!$C$36-4)^2)</f>
        <v>93.96275858019496</v>
      </c>
      <c r="E397">
        <f>SQRT(($A397-Sheet1!$C$37)^2+(Sheet1!$C$38-4)^2)</f>
        <v>103.58571330062848</v>
      </c>
      <c r="F397">
        <f>SQRT(($A397-Sheet1!$C$39)^2+(Sheet1!$C$40-4)^2)</f>
        <v>106.70520137275409</v>
      </c>
      <c r="G397">
        <f>SQRT(($A397-Sheet1!$C$41)^2+(Sheet1!$C$42-4)^2)</f>
        <v>105.51303237041384</v>
      </c>
      <c r="H397">
        <f>Sheet1!$C$27-10*LOG10(B397)-0.02*B397</f>
        <v>41.279539120469806</v>
      </c>
      <c r="I397">
        <f>Sheet1!$C$27-10*LOG10(C397)-0.02*C397</f>
        <v>41.32252655656043</v>
      </c>
      <c r="J397">
        <f>Sheet1!$C$27-10*LOG10(D397)-0.02*D397</f>
        <v>40.99109068631964</v>
      </c>
      <c r="K397">
        <f>Sheet1!$C$27-10*LOG10(E397)-0.02*E397</f>
        <v>40.37519056617757</v>
      </c>
      <c r="L397">
        <f>Sheet1!$C$27-10*LOG10(F397)-0.02*F397</f>
        <v>40.183943517187174</v>
      </c>
      <c r="M397">
        <f>Sheet1!$C$27-10*LOG10(G397)-0.02*G397</f>
        <v>40.256581749269394</v>
      </c>
      <c r="N397">
        <f t="shared" si="57"/>
        <v>13426.22472555897</v>
      </c>
      <c r="O397">
        <f t="shared" si="58"/>
        <v>13559.780382720483</v>
      </c>
      <c r="P397">
        <f t="shared" si="59"/>
        <v>12563.454424293563</v>
      </c>
      <c r="Q397">
        <f t="shared" si="60"/>
        <v>10902.32330167629</v>
      </c>
      <c r="R397">
        <f t="shared" si="61"/>
        <v>10432.643130430146</v>
      </c>
      <c r="S397">
        <f t="shared" si="62"/>
        <v>10608.602452329762</v>
      </c>
      <c r="U397">
        <f t="shared" si="63"/>
        <v>96</v>
      </c>
      <c r="V397">
        <f t="shared" si="64"/>
        <v>49.54263694001905</v>
      </c>
    </row>
    <row r="398" spans="1:22" ht="12.75">
      <c r="A398">
        <f t="shared" si="56"/>
        <v>96.5</v>
      </c>
      <c r="B398">
        <f>SQRT(($A398-Sheet1!$C$31)^2+(Sheet1!$C$32-4)^2)</f>
        <v>90.17344398435716</v>
      </c>
      <c r="C398">
        <f>SQRT(($A398-Sheet1!$C$33)^2+(Sheet1!$C$34-4)^2)</f>
        <v>89.53909760545949</v>
      </c>
      <c r="D398">
        <f>SQRT(($A398-Sheet1!$C$35)^2+(Sheet1!$C$36-4)^2)</f>
        <v>94.44178100819573</v>
      </c>
      <c r="E398">
        <f>SQRT(($A398-Sheet1!$C$37)^2+(Sheet1!$C$38-4)^2)</f>
        <v>104.08289965215228</v>
      </c>
      <c r="F398">
        <f>SQRT(($A398-Sheet1!$C$39)^2+(Sheet1!$C$40-4)^2)</f>
        <v>107.19724809900671</v>
      </c>
      <c r="G398">
        <f>SQRT(($A398-Sheet1!$C$41)^2+(Sheet1!$C$42-4)^2)</f>
        <v>105.99646220511325</v>
      </c>
      <c r="H398">
        <f>Sheet1!$C$27-10*LOG10(B398)-0.02*B398</f>
        <v>41.24564799280445</v>
      </c>
      <c r="I398">
        <f>Sheet1!$C$27-10*LOG10(C398)-0.02*C398</f>
        <v>41.28899435836031</v>
      </c>
      <c r="J398">
        <f>Sheet1!$C$27-10*LOG10(D398)-0.02*D398</f>
        <v>40.95942613660968</v>
      </c>
      <c r="K398">
        <f>Sheet1!$C$27-10*LOG10(E398)-0.02*E398</f>
        <v>40.34445162137896</v>
      </c>
      <c r="L398">
        <f>Sheet1!$C$27-10*LOG10(F398)-0.02*F398</f>
        <v>40.15412211441595</v>
      </c>
      <c r="M398">
        <f>Sheet1!$C$27-10*LOG10(G398)-0.02*G398</f>
        <v>40.22706049531123</v>
      </c>
      <c r="N398">
        <f t="shared" si="57"/>
        <v>13321.857974089207</v>
      </c>
      <c r="O398">
        <f t="shared" si="58"/>
        <v>13455.48746015653</v>
      </c>
      <c r="P398">
        <f t="shared" si="59"/>
        <v>12472.18699705624</v>
      </c>
      <c r="Q398">
        <f t="shared" si="60"/>
        <v>10825.430150421134</v>
      </c>
      <c r="R398">
        <f t="shared" si="61"/>
        <v>10361.251402767643</v>
      </c>
      <c r="S398">
        <f t="shared" si="62"/>
        <v>10536.734803356512</v>
      </c>
      <c r="U398">
        <f t="shared" si="63"/>
        <v>96.5</v>
      </c>
      <c r="V398">
        <f t="shared" si="64"/>
        <v>49.510928496939556</v>
      </c>
    </row>
    <row r="399" spans="1:22" ht="12.75">
      <c r="A399">
        <f t="shared" si="56"/>
        <v>97</v>
      </c>
      <c r="B399">
        <f>SQRT(($A399-Sheet1!$C$31)^2+(Sheet1!$C$32-4)^2)</f>
        <v>90.6697303403953</v>
      </c>
      <c r="C399">
        <f>SQRT(($A399-Sheet1!$C$33)^2+(Sheet1!$C$34-4)^2)</f>
        <v>90.02777349240623</v>
      </c>
      <c r="D399">
        <f>SQRT(($A399-Sheet1!$C$35)^2+(Sheet1!$C$36-4)^2)</f>
        <v>94.92101980067429</v>
      </c>
      <c r="E399">
        <f>SQRT(($A399-Sheet1!$C$37)^2+(Sheet1!$C$38-4)^2)</f>
        <v>104.58011283222064</v>
      </c>
      <c r="F399">
        <f>SQRT(($A399-Sheet1!$C$39)^2+(Sheet1!$C$40-4)^2)</f>
        <v>107.68936809174804</v>
      </c>
      <c r="G399">
        <f>SQRT(($A399-Sheet1!$C$41)^2+(Sheet1!$C$42-4)^2)</f>
        <v>106.48004507887852</v>
      </c>
      <c r="H399">
        <f>Sheet1!$C$27-10*LOG10(B399)-0.02*B399</f>
        <v>41.211885594186256</v>
      </c>
      <c r="I399">
        <f>Sheet1!$C$27-10*LOG10(C399)-0.02*C399</f>
        <v>41.2555828762491</v>
      </c>
      <c r="J399">
        <f>Sheet1!$C$27-10*LOG10(D399)-0.02*D399</f>
        <v>40.9278590911111</v>
      </c>
      <c r="K399">
        <f>Sheet1!$C$27-10*LOG10(E399)-0.02*E399</f>
        <v>40.31381012480282</v>
      </c>
      <c r="L399">
        <f>Sheet1!$C$27-10*LOG10(F399)-0.02*F399</f>
        <v>40.12438779437409</v>
      </c>
      <c r="M399">
        <f>Sheet1!$C$27-10*LOG10(G399)-0.02*G399</f>
        <v>40.19762027716758</v>
      </c>
      <c r="N399">
        <f t="shared" si="57"/>
        <v>13218.694310928018</v>
      </c>
      <c r="O399">
        <f t="shared" si="58"/>
        <v>13352.367826249361</v>
      </c>
      <c r="P399">
        <f t="shared" si="59"/>
        <v>12381.860567778296</v>
      </c>
      <c r="Q399">
        <f t="shared" si="60"/>
        <v>10749.320513551142</v>
      </c>
      <c r="R399">
        <f t="shared" si="61"/>
        <v>10290.554555963958</v>
      </c>
      <c r="S399">
        <f t="shared" si="62"/>
        <v>10465.549296354404</v>
      </c>
      <c r="U399">
        <f t="shared" si="63"/>
        <v>97</v>
      </c>
      <c r="V399">
        <f t="shared" si="64"/>
        <v>49.479324505619445</v>
      </c>
    </row>
    <row r="400" spans="1:22" ht="12.75">
      <c r="A400">
        <f t="shared" si="56"/>
        <v>97.5</v>
      </c>
      <c r="B400">
        <f>SQRT(($A400-Sheet1!$C$31)^2+(Sheet1!$C$32-4)^2)</f>
        <v>91.16605728010836</v>
      </c>
      <c r="C400">
        <f>SQRT(($A400-Sheet1!$C$33)^2+(Sheet1!$C$34-4)^2)</f>
        <v>90.5165730681404</v>
      </c>
      <c r="D400">
        <f>SQRT(($A400-Sheet1!$C$35)^2+(Sheet1!$C$36-4)^2)</f>
        <v>95.40047169694708</v>
      </c>
      <c r="E400">
        <f>SQRT(($A400-Sheet1!$C$37)^2+(Sheet1!$C$38-4)^2)</f>
        <v>105.0773524599854</v>
      </c>
      <c r="F400">
        <f>SQRT(($A400-Sheet1!$C$39)^2+(Sheet1!$C$40-4)^2)</f>
        <v>108.18156035110604</v>
      </c>
      <c r="G400">
        <f>SQRT(($A400-Sheet1!$C$41)^2+(Sheet1!$C$42-4)^2)</f>
        <v>106.96377891604241</v>
      </c>
      <c r="H400">
        <f>Sheet1!$C$27-10*LOG10(B400)-0.02*B400</f>
        <v>41.1782505666205</v>
      </c>
      <c r="I400">
        <f>Sheet1!$C$27-10*LOG10(C400)-0.02*C400</f>
        <v>41.22229094738049</v>
      </c>
      <c r="J400">
        <f>Sheet1!$C$27-10*LOG10(D400)-0.02*D400</f>
        <v>40.89638878778269</v>
      </c>
      <c r="K400">
        <f>Sheet1!$C$27-10*LOG10(E400)-0.02*E400</f>
        <v>40.283265175595375</v>
      </c>
      <c r="L400">
        <f>Sheet1!$C$27-10*LOG10(F400)-0.02*F400</f>
        <v>40.09473982324698</v>
      </c>
      <c r="M400">
        <f>Sheet1!$C$27-10*LOG10(G400)-0.02*G400</f>
        <v>40.168260486848425</v>
      </c>
      <c r="N400">
        <f t="shared" si="57"/>
        <v>13116.714225818181</v>
      </c>
      <c r="O400">
        <f t="shared" si="58"/>
        <v>13250.403230609953</v>
      </c>
      <c r="P400">
        <f t="shared" si="59"/>
        <v>12292.462123394853</v>
      </c>
      <c r="Q400">
        <f t="shared" si="60"/>
        <v>10673.983264796288</v>
      </c>
      <c r="R400">
        <f t="shared" si="61"/>
        <v>10220.543296258562</v>
      </c>
      <c r="S400">
        <f t="shared" si="62"/>
        <v>10395.037219985554</v>
      </c>
      <c r="U400">
        <f t="shared" si="63"/>
        <v>97.5</v>
      </c>
      <c r="V400">
        <f t="shared" si="64"/>
        <v>49.44782400229875</v>
      </c>
    </row>
    <row r="401" spans="1:22" ht="12.75">
      <c r="A401">
        <f t="shared" si="56"/>
        <v>98</v>
      </c>
      <c r="B401">
        <f>SQRT(($A401-Sheet1!$C$31)^2+(Sheet1!$C$32-4)^2)</f>
        <v>91.6624241442479</v>
      </c>
      <c r="C401">
        <f>SQRT(($A401-Sheet1!$C$33)^2+(Sheet1!$C$34-4)^2)</f>
        <v>91.00549433962765</v>
      </c>
      <c r="D401">
        <f>SQRT(($A401-Sheet1!$C$35)^2+(Sheet1!$C$36-4)^2)</f>
        <v>95.88013350011565</v>
      </c>
      <c r="E401">
        <f>SQRT(($A401-Sheet1!$C$37)^2+(Sheet1!$C$38-4)^2)</f>
        <v>105.57461816175325</v>
      </c>
      <c r="F401">
        <f>SQRT(($A401-Sheet1!$C$39)^2+(Sheet1!$C$40-4)^2)</f>
        <v>108.67382389517726</v>
      </c>
      <c r="G401">
        <f>SQRT(($A401-Sheet1!$C$41)^2+(Sheet1!$C$42-4)^2)</f>
        <v>107.44766167767449</v>
      </c>
      <c r="H401">
        <f>Sheet1!$C$27-10*LOG10(B401)-0.02*B401</f>
        <v>41.144741573125074</v>
      </c>
      <c r="I401">
        <f>Sheet1!$C$27-10*LOG10(C401)-0.02*C401</f>
        <v>41.189117424395555</v>
      </c>
      <c r="J401">
        <f>Sheet1!$C$27-10*LOG10(D401)-0.02*D401</f>
        <v>40.86501447143405</v>
      </c>
      <c r="K401">
        <f>Sheet1!$C$27-10*LOG10(E401)-0.02*E401</f>
        <v>40.25281588518393</v>
      </c>
      <c r="L401">
        <f>Sheet1!$C$27-10*LOG10(F401)-0.02*F401</f>
        <v>40.06517747604879</v>
      </c>
      <c r="M401">
        <f>Sheet1!$C$27-10*LOG10(G401)-0.02*G401</f>
        <v>40.138980522200434</v>
      </c>
      <c r="N401">
        <f t="shared" si="57"/>
        <v>13015.898621870492</v>
      </c>
      <c r="O401">
        <f t="shared" si="58"/>
        <v>13149.575786442694</v>
      </c>
      <c r="P401">
        <f t="shared" si="59"/>
        <v>12203.978873117887</v>
      </c>
      <c r="Q401">
        <f t="shared" si="60"/>
        <v>10599.407484253026</v>
      </c>
      <c r="R401">
        <f t="shared" si="61"/>
        <v>10151.208490146157</v>
      </c>
      <c r="S401">
        <f t="shared" si="62"/>
        <v>10325.190002506366</v>
      </c>
      <c r="U401">
        <f t="shared" si="63"/>
        <v>98</v>
      </c>
      <c r="V401">
        <f t="shared" si="64"/>
        <v>49.416426035910064</v>
      </c>
    </row>
    <row r="402" spans="1:22" ht="12.75">
      <c r="A402">
        <f t="shared" si="56"/>
        <v>98.5</v>
      </c>
      <c r="B402">
        <f>SQRT(($A402-Sheet1!$C$31)^2+(Sheet1!$C$32-4)^2)</f>
        <v>92.15883028771579</v>
      </c>
      <c r="C402">
        <f>SQRT(($A402-Sheet1!$C$33)^2+(Sheet1!$C$34-4)^2)</f>
        <v>91.49453535594353</v>
      </c>
      <c r="D402">
        <f>SQRT(($A402-Sheet1!$C$35)^2+(Sheet1!$C$36-4)^2)</f>
        <v>96.36000207555</v>
      </c>
      <c r="E402">
        <f>SQRT(($A402-Sheet1!$C$37)^2+(Sheet1!$C$38-4)^2)</f>
        <v>106.07190957081899</v>
      </c>
      <c r="F402">
        <f>SQRT(($A402-Sheet1!$C$39)^2+(Sheet1!$C$40-4)^2)</f>
        <v>109.16615775962805</v>
      </c>
      <c r="G402">
        <f>SQRT(($A402-Sheet1!$C$41)^2+(Sheet1!$C$42-4)^2)</f>
        <v>107.93169136078615</v>
      </c>
      <c r="H402">
        <f>Sheet1!$C$27-10*LOG10(B402)-0.02*B402</f>
        <v>41.111357297307364</v>
      </c>
      <c r="I402">
        <f>Sheet1!$C$27-10*LOG10(C402)-0.02*C402</f>
        <v>41.15606117517985</v>
      </c>
      <c r="J402">
        <f>Sheet1!$C$27-10*LOG10(D402)-0.02*D402</f>
        <v>40.83373539370081</v>
      </c>
      <c r="K402">
        <f>Sheet1!$C$27-10*LOG10(E402)-0.02*E402</f>
        <v>40.222461377057606</v>
      </c>
      <c r="L402">
        <f>Sheet1!$C$27-10*LOG10(F402)-0.02*F402</f>
        <v>40.03570003648951</v>
      </c>
      <c r="M402">
        <f>Sheet1!$C$27-10*LOG10(G402)-0.02*G402</f>
        <v>40.10977978685513</v>
      </c>
      <c r="N402">
        <f t="shared" si="57"/>
        <v>12916.228804769231</v>
      </c>
      <c r="O402">
        <f t="shared" si="58"/>
        <v>13049.867961827313</v>
      </c>
      <c r="P402">
        <f t="shared" si="59"/>
        <v>12116.39824411095</v>
      </c>
      <c r="Q402">
        <f t="shared" si="60"/>
        <v>10525.582453655566</v>
      </c>
      <c r="R402">
        <f t="shared" si="61"/>
        <v>10082.541161009758</v>
      </c>
      <c r="S402">
        <f t="shared" si="62"/>
        <v>10255.999209141406</v>
      </c>
      <c r="U402">
        <f t="shared" si="63"/>
        <v>98.5</v>
      </c>
      <c r="V402">
        <f t="shared" si="64"/>
        <v>49.38512966786937</v>
      </c>
    </row>
    <row r="403" spans="1:22" ht="12.75">
      <c r="A403">
        <f t="shared" si="56"/>
        <v>99</v>
      </c>
      <c r="B403">
        <f>SQRT(($A403-Sheet1!$C$31)^2+(Sheet1!$C$32-4)^2)</f>
        <v>92.65527507918802</v>
      </c>
      <c r="C403">
        <f>SQRT(($A403-Sheet1!$C$33)^2+(Sheet1!$C$34-4)^2)</f>
        <v>91.98369420718001</v>
      </c>
      <c r="D403">
        <f>SQRT(($A403-Sheet1!$C$35)^2+(Sheet1!$C$36-4)^2)</f>
        <v>96.84007434941384</v>
      </c>
      <c r="E403">
        <f>SQRT(($A403-Sheet1!$C$37)^2+(Sheet1!$C$38-4)^2)</f>
        <v>106.56922632730333</v>
      </c>
      <c r="F403">
        <f>SQRT(($A403-Sheet1!$C$39)^2+(Sheet1!$C$40-4)^2)</f>
        <v>109.65856099730654</v>
      </c>
      <c r="G403">
        <f>SQRT(($A403-Sheet1!$C$41)^2+(Sheet1!$C$42-4)^2)</f>
        <v>108.41586599755591</v>
      </c>
      <c r="H403">
        <f>Sheet1!$C$27-10*LOG10(B403)-0.02*B403</f>
        <v>41.07809644295146</v>
      </c>
      <c r="I403">
        <f>Sheet1!$C$27-10*LOG10(C403)-0.02*C403</f>
        <v>41.1231210826242</v>
      </c>
      <c r="J403">
        <f>Sheet1!$C$27-10*LOG10(D403)-0.02*D403</f>
        <v>40.80255081301747</v>
      </c>
      <c r="K403">
        <f>Sheet1!$C$27-10*LOG10(E403)-0.02*E403</f>
        <v>40.19220078655292</v>
      </c>
      <c r="L403">
        <f>Sheet1!$C$27-10*LOG10(F403)-0.02*F403</f>
        <v>40.00630679684442</v>
      </c>
      <c r="M403">
        <f>Sheet1!$C$27-10*LOG10(G403)-0.02*G403</f>
        <v>40.08065769017688</v>
      </c>
      <c r="N403">
        <f t="shared" si="57"/>
        <v>12817.686472311629</v>
      </c>
      <c r="O403">
        <f t="shared" si="58"/>
        <v>12951.26257124058</v>
      </c>
      <c r="P403">
        <f t="shared" si="59"/>
        <v>12029.707877250972</v>
      </c>
      <c r="Q403">
        <f t="shared" si="60"/>
        <v>10452.49765177622</v>
      </c>
      <c r="R403">
        <f t="shared" si="61"/>
        <v>10014.532485836351</v>
      </c>
      <c r="S403">
        <f t="shared" si="62"/>
        <v>10187.456539511979</v>
      </c>
      <c r="U403">
        <f t="shared" si="63"/>
        <v>99</v>
      </c>
      <c r="V403">
        <f t="shared" si="64"/>
        <v>49.35393397187094</v>
      </c>
    </row>
    <row r="404" spans="1:22" ht="12.75">
      <c r="A404">
        <f t="shared" si="56"/>
        <v>99.5</v>
      </c>
      <c r="B404">
        <f>SQRT(($A404-Sheet1!$C$31)^2+(Sheet1!$C$32-4)^2)</f>
        <v>93.15175790075033</v>
      </c>
      <c r="C404">
        <f>SQRT(($A404-Sheet1!$C$33)^2+(Sheet1!$C$34-4)^2)</f>
        <v>92.47296902338542</v>
      </c>
      <c r="D404">
        <f>SQRT(($A404-Sheet1!$C$35)^2+(Sheet1!$C$36-4)^2)</f>
        <v>97.32034730723068</v>
      </c>
      <c r="E404">
        <f>SQRT(($A404-Sheet1!$C$37)^2+(Sheet1!$C$38-4)^2)</f>
        <v>107.06656807799529</v>
      </c>
      <c r="F404">
        <f>SQRT(($A404-Sheet1!$C$39)^2+(Sheet1!$C$40-4)^2)</f>
        <v>110.15103267786462</v>
      </c>
      <c r="G404">
        <f>SQRT(($A404-Sheet1!$C$41)^2+(Sheet1!$C$42-4)^2)</f>
        <v>108.90018365457425</v>
      </c>
      <c r="H404">
        <f>Sheet1!$C$27-10*LOG10(B404)-0.02*B404</f>
        <v>41.04495773361551</v>
      </c>
      <c r="I404">
        <f>Sheet1!$C$27-10*LOG10(C404)-0.02*C404</f>
        <v>41.09029604438916</v>
      </c>
      <c r="J404">
        <f>Sheet1!$C$27-10*LOG10(D404)-0.02*D404</f>
        <v>40.771459994587865</v>
      </c>
      <c r="K404">
        <f>Sheet1!$C$27-10*LOG10(E404)-0.02*E404</f>
        <v>40.16203326064395</v>
      </c>
      <c r="L404">
        <f>Sheet1!$C$27-10*LOG10(F404)-0.02*F404</f>
        <v>39.97699705782571</v>
      </c>
      <c r="M404">
        <f>Sheet1!$C$27-10*LOG10(G404)-0.02*G404</f>
        <v>40.0516136472108</v>
      </c>
      <c r="N404">
        <f t="shared" si="57"/>
        <v>12720.253704269016</v>
      </c>
      <c r="O404">
        <f t="shared" si="58"/>
        <v>12853.74276731092</v>
      </c>
      <c r="P404">
        <f t="shared" si="59"/>
        <v>11943.895622975777</v>
      </c>
      <c r="Q404">
        <f t="shared" si="60"/>
        <v>10380.14274995004</v>
      </c>
      <c r="R404">
        <f t="shared" si="61"/>
        <v>9947.173792012985</v>
      </c>
      <c r="S404">
        <f t="shared" si="62"/>
        <v>10119.553825117897</v>
      </c>
      <c r="U404">
        <f t="shared" si="63"/>
        <v>99.5</v>
      </c>
      <c r="V404">
        <f t="shared" si="64"/>
        <v>49.32283803368601</v>
      </c>
    </row>
    <row r="405" spans="1:22" ht="12.75">
      <c r="A405">
        <f t="shared" si="56"/>
        <v>100</v>
      </c>
      <c r="B405">
        <f>SQRT(($A405-Sheet1!$C$31)^2+(Sheet1!$C$32-4)^2)</f>
        <v>93.64827814754524</v>
      </c>
      <c r="C405">
        <f>SQRT(($A405-Sheet1!$C$33)^2+(Sheet1!$C$34-4)^2)</f>
        <v>92.9623579735368</v>
      </c>
      <c r="D405">
        <f>SQRT(($A405-Sheet1!$C$35)^2+(Sheet1!$C$36-4)^2)</f>
        <v>97.8008179924892</v>
      </c>
      <c r="E405">
        <f>SQRT(($A405-Sheet1!$C$37)^2+(Sheet1!$C$38-4)^2)</f>
        <v>107.56393447619885</v>
      </c>
      <c r="F405">
        <f>SQRT(($A405-Sheet1!$C$39)^2+(Sheet1!$C$40-4)^2)</f>
        <v>110.64357188738983</v>
      </c>
      <c r="G405">
        <f>SQRT(($A405-Sheet1!$C$41)^2+(Sheet1!$C$42-4)^2)</f>
        <v>109.38464243210744</v>
      </c>
      <c r="H405">
        <f>Sheet1!$C$27-10*LOG10(B405)-0.02*B405</f>
        <v>41.011939912238795</v>
      </c>
      <c r="I405">
        <f>Sheet1!$C$27-10*LOG10(C405)-0.02*C405</f>
        <v>41.05758497267311</v>
      </c>
      <c r="J405">
        <f>Sheet1!$C$27-10*LOG10(D405)-0.02*D405</f>
        <v>40.74046221035354</v>
      </c>
      <c r="K405">
        <f>Sheet1!$C$27-10*LOG10(E405)-0.02*E405</f>
        <v>40.13195795773718</v>
      </c>
      <c r="L405">
        <f>Sheet1!$C$27-10*LOG10(F405)-0.02*F405</f>
        <v>39.94777012845626</v>
      </c>
      <c r="M405">
        <f>Sheet1!$C$27-10*LOG10(G405)-0.02*G405</f>
        <v>40.02264707863047</v>
      </c>
      <c r="N405">
        <f t="shared" si="57"/>
        <v>12623.912952558472</v>
      </c>
      <c r="O405">
        <f t="shared" si="58"/>
        <v>12757.292032798436</v>
      </c>
      <c r="P405">
        <f t="shared" si="59"/>
        <v>11858.949537215478</v>
      </c>
      <c r="Q405">
        <f t="shared" si="60"/>
        <v>10308.507607720303</v>
      </c>
      <c r="R405">
        <f t="shared" si="61"/>
        <v>9880.456554200833</v>
      </c>
      <c r="S405">
        <f t="shared" si="62"/>
        <v>10052.28302687148</v>
      </c>
      <c r="U405">
        <f t="shared" si="63"/>
        <v>100</v>
      </c>
      <c r="V405">
        <f t="shared" si="64"/>
        <v>49.29184095096526</v>
      </c>
    </row>
    <row r="409" ht="12.75">
      <c r="A409" t="s">
        <v>63</v>
      </c>
    </row>
    <row r="410" spans="1:2" ht="12.75">
      <c r="A410">
        <f>Sheet1!C31</f>
        <v>7</v>
      </c>
      <c r="B410">
        <f>Sheet1!C32</f>
        <v>15</v>
      </c>
    </row>
    <row r="411" spans="1:2" ht="12.75">
      <c r="A411">
        <f>Sheet1!C33</f>
        <v>9</v>
      </c>
      <c r="B411">
        <f>Sheet1!C34</f>
        <v>23</v>
      </c>
    </row>
    <row r="412" spans="1:2" ht="12.75">
      <c r="A412">
        <f>Sheet1!C35</f>
        <v>6</v>
      </c>
      <c r="B412">
        <f>Sheet1!C36</f>
        <v>31</v>
      </c>
    </row>
    <row r="413" spans="1:2" ht="12.75">
      <c r="A413">
        <f>Sheet1!C37</f>
        <v>-7</v>
      </c>
      <c r="B413">
        <f>Sheet1!C38</f>
        <v>15</v>
      </c>
    </row>
    <row r="414" spans="1:2" ht="12.75">
      <c r="A414">
        <f>Sheet1!C39</f>
        <v>-9</v>
      </c>
      <c r="B414">
        <f>Sheet1!C40</f>
        <v>23</v>
      </c>
    </row>
    <row r="415" spans="1:2" ht="12.75">
      <c r="A415">
        <f>Sheet1!C41</f>
        <v>-6</v>
      </c>
      <c r="B415">
        <f>Sheet1!C42</f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Hutter Jean-Luc</cp:lastModifiedBy>
  <dcterms:created xsi:type="dcterms:W3CDTF">1996-10-14T23:33:28Z</dcterms:created>
  <dcterms:modified xsi:type="dcterms:W3CDTF">2010-07-23T08:43:24Z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COO.2002.100.7.3867213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